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<sst xmlns="http://schemas.openxmlformats.org/spreadsheetml/2006/main" count="1070" uniqueCount="602">
  <si>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</si>
  <si>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</si>
  <si>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</si>
  <si>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</si>
  <si>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</si>
  <si>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</si>
  <si>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</si>
  <si>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</si>
  <si>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</si>
  <si>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</si>
  <si>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</si>
  <si>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</si>
  <si>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</si>
  <si>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</si>
  <si>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</si>
  <si>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</si>
  <si>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</si>
  <si>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</si>
  <si>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</si>
  <si>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</si>
  <si>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</si>
  <si>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</si>
  <si>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</si>
  <si>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</si>
  <si>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</si>
  <si>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</si>
  <si>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</si>
  <si>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</si>
  <si>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</si>
  <si>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</si>
  <si>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</si>
  <si>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</si>
  <si>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</si>
  <si>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</si>
  <si>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</si>
  <si>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</si>
  <si>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</si>
  <si>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</si>
  <si>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</si>
  <si>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</si>
  <si>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</si>
  <si>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</si>
  <si>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</si>
  <si>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</si>
  <si>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</si>
  <si>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</si>
  <si>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</si>
  <si>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</si>
  <si>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</si>
  <si>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</si>
  <si>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</si>
  <si>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</si>
  <si>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</si>
  <si>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</si>
  <si>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</si>
  <si>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</si>
  <si>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</si>
  <si>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</si>
  <si>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</si>
  <si>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</si>
  <si>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</si>
  <si>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</si>
  <si>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</si>
  <si>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</si>
  <si>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</si>
  <si>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</si>
  <si>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</si>
  <si>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</si>
  <si>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</si>
  <si>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</si>
  <si>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</si>
  <si>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</si>
  <si>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</si>
  <si>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</si>
  <si>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</si>
  <si>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</si>
  <si>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</si>
  <si>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</si>
  <si>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</si>
  <si>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</si>
  <si>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</si>
  <si>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</si>
  <si>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</si>
  <si>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</si>
  <si>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</si>
  <si>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</si>
  <si>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</si>
  <si>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</si>
  <si>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</si>
  <si>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</si>
  <si>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</si>
  <si>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</si>
  <si>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</si>
  <si>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</si>
  <si>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</si>
  <si>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</si>
  <si>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</si>
  <si>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</si>
  <si>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伊勢原市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</si>
  <si>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</si>
  <si>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</si>
  <si>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</si>
  <si>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</si>
  <si>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</si>
  <si>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</si>
  <si>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</si>
  <si>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</si>
  <si>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</si>
  <si>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</si>
  <si>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</si>
  <si>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</si>
  <si>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</si>
  <si>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</si>
  <si>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</si>
  <si>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</si>
  <si>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</si>
  <si>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</si>
  <si>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</si>
  <si>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</si>
  <si>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</si>
  <si>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</si>
  <si>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</si>
  <si>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</si>
  <si>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</si>
  <si>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</si>
  <si>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</si>
  <si>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</si>
  <si>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</si>
  <si>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</si>
  <si>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</si>
  <si>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</si>
  <si>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</si>
  <si>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</si>
  <si>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</si>
  <si>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</si>
  <si>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</si>
  <si>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</si>
  <si>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</si>
  <si>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</si>
  <si>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</si>
  <si>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</si>
  <si>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</si>
  <si>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</si>
  <si>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</si>
  <si>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</si>
  <si>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</si>
  <si>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</si>
  <si>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</si>
  <si>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</si>
  <si>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</si>
  <si>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</si>
  <si>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</si>
  <si>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</si>
  <si>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</si>
  <si>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</si>
  <si>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</si>
  <si>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</si>
  <si>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</si>
  <si>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</si>
  <si>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</si>
  <si>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</si>
  <si>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</si>
  <si>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</si>
  <si>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</si>
  <si>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</si>
  <si>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</si>
  <si>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</si>
  <si>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</si>
  <si>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</si>
  <si>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</si>
  <si>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</si>
  <si>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</si>
  <si>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</si>
  <si>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</si>
  <si>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</si>
  <si>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</si>
  <si>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</si>
  <si>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</si>
  <si>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</si>
  <si>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</si>
  <si>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</si>
  <si>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</si>
  <si>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</si>
  <si>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</si>
  <si>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</si>
  <si>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</si>
  <si>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</si>
  <si>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</si>
  <si>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</si>
  <si>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</si>
  <si>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</si>
  <si>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</si>
  <si>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</si>
  <si>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</si>
  <si>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</si>
  <si>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</si>
  <si>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</si>
  <si>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</si>
  <si>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</si>
  <si>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</si>
  <si>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</si>
  <si>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</si>
  <si>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</si>
  <si>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</si>
  <si>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</si>
  <si>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</si>
  <si>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</si>
  <si>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</si>
  <si>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</si>
  <si>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</si>
  <si>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</si>
  <si>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神奈川県伊勢原市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</si>
  <si>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</si>
  <si>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</si>
  <si>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</si>
  <si>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</si>
  <si>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</si>
  <si>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</si>
  <si>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</si>
  <si>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</si>
  <si>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</si>
  <si>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</si>
  <si>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</si>
  <si>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</si>
  <si>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</si>
  <si>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</si>
  <si>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</si>
  <si>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</si>
  <si>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</si>
  <si>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</si>
  <si>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</si>
  <si>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</si>
  <si>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</si>
  <si>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</si>
  <si>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</si>
  <si>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</si>
  <si>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</si>
  <si>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</si>
  <si>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</si>
  <si>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</si>
  <si>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</si>
  <si>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</si>
  <si>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</si>
  <si>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</si>
  <si>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</si>
  <si>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</si>
  <si>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</si>
  <si>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</si>
  <si>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</si>
  <si>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</si>
  <si>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</si>
  <si>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</si>
  <si>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</si>
  <si>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</si>
  <si>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</si>
  <si>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</si>
  <si>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</si>
  <si>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</si>
  <si>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</si>
  <si>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</si>
  <si>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</si>
  <si>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</si>
  <si>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</si>
  <si>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</si>
  <si>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</si>
  <si>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</si>
  <si>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</si>
  <si>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</si>
  <si>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</si>
  <si>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</si>
  <si>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</si>
  <si>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</si>
  <si>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</si>
  <si>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</si>
  <si>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</si>
  <si>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</si>
  <si>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</si>
  <si>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</si>
  <si>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</si>
  <si>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</si>
  <si>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</si>
  <si>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</si>
  <si>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</si>
  <si>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</si>
  <si>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</si>
  <si>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</si>
  <si>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</si>
  <si>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</si>
  <si>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</si>
  <si>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</si>
  <si>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</si>
  <si>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</si>
  <si>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</si>
  <si>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</si>
  <si>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</si>
  <si>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</si>
  <si>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</si>
  <si>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</si>
  <si>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</si>
  <si>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</si>
  <si>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</si>
  <si>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</si>
  <si>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</si>
  <si>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</si>
  <si>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</si>
  <si>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</si>
  <si>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</si>
  <si>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</si>
  <si>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</si>
  <si>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</si>
  <si>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</si>
  <si>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</si>
  <si>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</si>
  <si>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</si>
  <si>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</si>
  <si>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</si>
  <si>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</si>
  <si>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</si>
  <si>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</si>
  <si>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</si>
  <si>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</si>
  <si>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</si>
  <si>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</si>
  <si>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</si>
  <si>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</si>
  <si>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</si>
  <si>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</si>
  <si>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</si>
  <si>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</si>
  <si>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</si>
  <si>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</si>
  <si>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</si>
  <si>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</si>
  <si>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</si>
  <si>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</si>
  <si>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</si>
  <si>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</si>
  <si>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</si>
  <si>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</si>
  <si>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</si>
  <si>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</si>
  <si>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</si>
  <si>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</si>
  <si>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</si>
  <si>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</si>
  <si>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</si>
  <si>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</si>
  <si>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</si>
  <si>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</si>
  <si>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</si>
  <si>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</si>
  <si>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</si>
  <si>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</si>
  <si>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</si>
  <si>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</si>
  <si>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</si>
  <si>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</si>
  <si>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</si>
  <si>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</si>
  <si>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</si>
  <si>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</si>
  <si>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</si>
  <si>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</si>
  <si>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</si>
  <si>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</si>
  <si>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</si>
  <si>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神奈川県伊勢原市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</si>
  <si>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</si>
  <si>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</si>
  <si>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</si>
  <si>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</si>
  <si>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</si>
  <si>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</si>
  <si>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</si>
  <si>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</si>
  <si>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</si>
  <si>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</si>
  <si>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</si>
  <si>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</si>
  <si>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</si>
  <si>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</si>
  <si>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</si>
  <si>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</si>
  <si>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</si>
  <si>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</si>
  <si>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</si>
  <si>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</si>
  <si>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</si>
  <si>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</si>
  <si>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</si>
  <si>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</si>
  <si>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</si>
  <si>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</si>
  <si>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</si>
  <si>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</si>
  <si>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</si>
  <si>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</si>
  <si>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</si>
  <si>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</si>
  <si>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</si>
  <si>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</si>
  <si>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</si>
  <si>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</si>
  <si>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</si>
  <si>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</si>
  <si>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</si>
  <si>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</si>
  <si>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</si>
  <si>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</si>
  <si>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</si>
  <si>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</si>
  <si>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</si>
  <si>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</si>
  <si>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</si>
  <si>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</si>
  <si>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</si>
  <si>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</si>
  <si>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</si>
  <si>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</si>
  <si>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</si>
  <si>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</si>
  <si>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</si>
  <si>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</si>
  <si>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</si>
  <si>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</si>
  <si>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</si>
  <si>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</si>
  <si>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</si>
  <si>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</si>
  <si>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</si>
  <si>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</si>
  <si>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</si>
  <si>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</si>
  <si>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</si>
  <si>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</si>
  <si>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</si>
  <si>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</si>
  <si>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</si>
  <si>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</si>
  <si>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</si>
  <si>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</si>
  <si>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</si>
  <si>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</si>
  <si>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</si>
  <si>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</si>
  <si>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</si>
  <si>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</si>
  <si>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</si>
  <si>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</si>
  <si>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</si>
  <si>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</si>
  <si>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</si>
  <si>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</si>
  <si>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</si>
  <si>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</si>
  <si>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</si>
  <si>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</si>
  <si>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</si>
  <si>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</si>
  <si>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</si>
  <si>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</si>
  <si>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</si>
  <si>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</si>
  <si>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</si>
  <si>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</si>
  <si>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</si>
  <si>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</si>
  <si>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</si>
  <si>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</si>
  <si>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</si>
  <si>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</si>
  <si>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</si>
  <si>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</si>
  <si>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</si>
  <si>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</si>
  <si>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</si>
  <si>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</si>
  <si>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</si>
  <si>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</si>
  <si>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</si>
  <si>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</si>
  <si>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</si>
  <si>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</si>
  <si>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</si>
  <si>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</si>
  <si>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</si>
  <si>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</si>
  <si>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</si>
  <si>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</si>
  <si>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</si>
  <si>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</si>
  <si>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</si>
  <si>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</si>
  <si>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</si>
  <si>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</si>
  <si>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</si>
  <si>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</si>
  <si>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</si>
  <si>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</si>
  <si>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</si>
  <si>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</si>
  <si>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</si>
  <si>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</si>
  <si>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</si>
  <si>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</si>
  <si>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</si>
  <si>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</si>
  <si>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</si>
  <si>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</si>
  <si>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</si>
  <si>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</si>
  <si>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</si>
  <si>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</si>
  <si>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</si>
  <si>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</si>
  <si>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</si>
  <si>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</si>
  <si>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</si>
  <si>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</si>
  <si>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</si>
  <si>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</si>
  <si>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</si>
  <si>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</si>
  <si>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</si>
  <si>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</si>
  <si>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</si>
  <si>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</si>
  <si>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</si>
  <si>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</si>
  <si>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</si>
  <si>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</si>
  <si>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</si>
  <si>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</si>
  <si>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</si>
  <si>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</si>
  <si>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</si>
  <si>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</si>
  <si>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</si>
  <si>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</si>
  <si>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</si>
  <si>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</si>
  <si>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</si>
  <si>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</si>
  <si>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</si>
  <si>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</si>
  <si>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</si>
  <si>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</si>
  <si>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</si>
  <si>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</si>
  <si>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</si>
  <si>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</si>
  <si>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</si>
  <si>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</si>
  <si>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</si>
  <si>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</si>
  <si>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</si>
  <si>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</si>
  <si>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0.44</t>
  </si>
  <si>
    <t>▲ 2.12</t>
  </si>
  <si>
    <t>公共下水道事業会計</t>
  </si>
  <si>
    <t>一般会計</t>
  </si>
  <si>
    <t>国民健康保険事業特別会計</t>
  </si>
  <si>
    <t>介護保険事業特別会計</t>
  </si>
  <si>
    <t>後期高齢者医療事業特別会計</t>
  </si>
  <si>
    <t>用地取得事業特別会計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</si>
  <si>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</si>
  <si>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</si>
  <si>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</si>
  <si>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</si>
  <si>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</si>
  <si>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</si>
  <si>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</si>
  <si>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</si>
  <si>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</si>
  <si>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秦野市伊勢原市環境衛生組合</t>
    <rPh sb="0" eb="3">
      <t>ハダノシ</t>
    </rPh>
    <rPh sb="3" eb="7">
      <t>イセハラシ</t>
    </rPh>
    <rPh sb="7" eb="9">
      <t>カンキョウ</t>
    </rPh>
    <rPh sb="9" eb="11">
      <t>エイセイ</t>
    </rPh>
    <rPh sb="11" eb="13">
      <t>クミアイ</t>
    </rPh>
    <phoneticPr fontId="2"/>
  </si>
  <si>
    <t>金目川水害予防組合</t>
    <rPh sb="0" eb="3">
      <t>カナメガワ</t>
    </rPh>
    <rPh sb="3" eb="5">
      <t>スイガイ</t>
    </rPh>
    <rPh sb="5" eb="7">
      <t>ヨボウ</t>
    </rPh>
    <rPh sb="7" eb="9">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</si>
  <si>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</si>
  <si>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</si>
  <si>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</si>
  <si>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t>
    <phoneticPr fontId="2"/>
  </si>
  <si>
    <t>○</t>
    <phoneticPr fontId="2"/>
  </si>
  <si>
    <t>伊勢原市土地開発公社</t>
    <rPh sb="0" eb="4">
      <t>イセハラシ</t>
    </rPh>
    <rPh sb="4" eb="6">
      <t>トチ</t>
    </rPh>
    <rPh sb="6" eb="8">
      <t>カイハツ</t>
    </rPh>
    <rPh sb="8" eb="10">
      <t>コウシャ</t>
    </rPh>
    <phoneticPr fontId="2"/>
  </si>
  <si>
    <t>(一財)伊勢原市事業公社</t>
    <rPh sb="1" eb="2">
      <t>イチ</t>
    </rPh>
    <rPh sb="2" eb="3">
      <t>ザイ</t>
    </rPh>
    <rPh sb="4" eb="8">
      <t>イセハラシ</t>
    </rPh>
    <rPh sb="8" eb="10">
      <t>ジギョウ</t>
    </rPh>
    <rPh sb="10" eb="12">
      <t>コウシャ</t>
    </rPh>
    <phoneticPr fontId="2"/>
  </si>
  <si>
    <t>(公財)伊勢原市みどりのまち振興財団</t>
    <rPh sb="1" eb="2">
      <t>コウ</t>
    </rPh>
    <rPh sb="2" eb="3">
      <t>ザイ</t>
    </rPh>
    <rPh sb="4" eb="8">
      <t>イセハラシ</t>
    </rPh>
    <rPh sb="14" eb="16">
      <t>シンコウ</t>
    </rPh>
    <rPh sb="16" eb="18">
      <t>ザイダン</t>
    </rPh>
    <phoneticPr fontId="2"/>
  </si>
  <si>
    <t>伊勢原市終末処理場周辺整備基金</t>
    <rPh sb="0" eb="4">
      <t>イセハラシ</t>
    </rPh>
    <rPh sb="4" eb="6">
      <t>シュウマツ</t>
    </rPh>
    <rPh sb="6" eb="9">
      <t>ショリジョウ</t>
    </rPh>
    <rPh sb="9" eb="11">
      <t>シュウヘン</t>
    </rPh>
    <rPh sb="11" eb="13">
      <t>セイビ</t>
    </rPh>
    <rPh sb="13" eb="15">
      <t>キキン</t>
    </rPh>
    <phoneticPr fontId="5"/>
  </si>
  <si>
    <t>伊勢原市まちづくり市民ファンド寄附金積立基金</t>
    <rPh sb="0" eb="4">
      <t>イセハラシ</t>
    </rPh>
    <rPh sb="9" eb="11">
      <t>シミン</t>
    </rPh>
    <rPh sb="15" eb="18">
      <t>キフキン</t>
    </rPh>
    <rPh sb="18" eb="20">
      <t>ツミタテ</t>
    </rPh>
    <rPh sb="20" eb="22">
      <t>キキン</t>
    </rPh>
    <phoneticPr fontId="5"/>
  </si>
  <si>
    <t>伊勢原市福祉のいずみ基金</t>
    <rPh sb="0" eb="4">
      <t>イセハラシ</t>
    </rPh>
    <rPh sb="4" eb="6">
      <t>フクシ</t>
    </rPh>
    <rPh sb="10" eb="12">
      <t>キキン</t>
    </rPh>
    <phoneticPr fontId="5"/>
  </si>
  <si>
    <t>伊勢原市ふるさとの森づくり基金</t>
    <rPh sb="0" eb="4">
      <t>イセハラシ</t>
    </rPh>
    <rPh sb="9" eb="10">
      <t>モリ</t>
    </rPh>
    <rPh sb="13" eb="15">
      <t>キキン</t>
    </rPh>
    <phoneticPr fontId="5"/>
  </si>
  <si>
    <t>-</t>
    <phoneticPr fontId="2"/>
  </si>
  <si>
    <t>伊勢原市公共施設等整備基金</t>
    <rPh sb="0" eb="4">
      <t>イセハラシ</t>
    </rPh>
    <rPh sb="4" eb="6">
      <t>コウキョウ</t>
    </rPh>
    <rPh sb="6" eb="8">
      <t>シセツ</t>
    </rPh>
    <rPh sb="8" eb="9">
      <t>ナド</t>
    </rPh>
    <rPh sb="9" eb="11">
      <t>セイビ</t>
    </rPh>
    <rPh sb="11" eb="13">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</si>
  <si>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</si>
  <si>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</si>
  <si>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</si>
  <si>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</si>
  <si>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</si>
  <si>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</si>
  <si>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</si>
  <si>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</si>
  <si>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</si>
  <si>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</si>
  <si>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実質公債費比率は、分子である一部事務組合等の起こした地方債に充てたと認められる負担金が、斎場建設に係る組合債の元金償還が開始されたことに伴い増加した。将来負担比率は減少傾向にあるものの、令和元年度は小中学校における空調設備設置のために地方債を借り入れたこと等により微増となり、類似団体と比べてなお高い水準となっている。「事業公社経営健全化計画」(H24～H37)に基づき、長期債務の解消に向けて引き続き取り組んでいく等、今後も公社の適正な運用に努めるとともに、新規市債発行を可能な限り抑制し、元利償還金の圧縮に努める。</t>
    <rPh sb="9" eb="11">
      <t>ブンシ</t>
    </rPh>
    <rPh sb="68" eb="69">
      <t>トモナ</t>
    </rPh>
    <rPh sb="70" eb="72">
      <t>ゾウカ</t>
    </rPh>
    <rPh sb="208" eb="209">
      <t>ナド</t>
    </rPh>
    <phoneticPr fontId="5"/>
  </si>
  <si>
    <t>将来負担比率は減少傾向にあるものの、令和元年度は小中学校における空調設備設置のために地方債を借り入れたこと等により微増となった。依然として類似団体と比べて著しく高い水準で推移している。また、道路の有形固定資産減価償却が73.9％に昇っていること等により、有形固定資産減価償却率も高い水準にある。平成27年度に策定した「公共施設等総合管理計画」に基づき、施設の老朽化対策の取組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</si>
</sst>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xmlns:c16r2="http://schemas.microsoft.com/office/drawing/2015/06/chart">
            <c:ext xmlns:c16="http://schemas.microsoft.com/office/drawing/2014/chart" uri="{C3380CC4-5D6E-409C-BE32-E72D297353CC}">
              <c16:uniqueId val="{00000000-A619-4A28-BE19-D327EC39AB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23537</c:v>
                </c:pt>
                <c:pt idx="1">
                  <c:v>27585</c:v>
                </c:pt>
                <c:pt idx="2">
                  <c:v>28329</c:v>
                </c:pt>
                <c:pt idx="3">
                  <c:v>22497</c:v>
                </c:pt>
                <c:pt idx="4">
                  <c:v>40790</c:v>
                </c:pt>
              </c:numCache>
            </c:numRef>
          </c:val>
          <c:smooth val="0"/>
          <c:extLst xmlns:c16r2="http://schemas.microsoft.com/office/drawing/2015/06/chart">
            <c:ext xmlns:c16="http://schemas.microsoft.com/office/drawing/2014/chart" uri="{C3380CC4-5D6E-409C-BE32-E72D297353CC}">
              <c16:uniqueId val="{00000001-A619-4A28-BE19-D327EC39AB57}"/>
            </c:ext>
          </c:extLst>
        </c:ser>
        <c:dLbls>
          <c:showLegendKey val="0"/>
          <c:showVal val="0"/>
          <c:showCatName val="0"/>
          <c:showSerName val="0"/>
          <c:showPercent val="0"/>
          <c:showBubbleSize val="0"/>
        </c:dLbls>
        <c:marker val="1"/>
        <c:smooth val="0"/>
        <c:axId val="547589376"/>
        <c:axId val="547591336"/>
      </c:lineChart>
      <c:catAx>
        <c:axId val="547589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91336"/>
        <c:crosses val="autoZero"/>
        <c:auto val="1"/>
        <c:lblAlgn val="ctr"/>
        <c:lblOffset val="100"/>
        <c:tickLblSkip val="1"/>
        <c:tickMarkSkip val="1"/>
        <c:noMultiLvlLbl val="0"/>
      </c:catAx>
      <c:valAx>
        <c:axId val="54759133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9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5.38</c:v>
                </c:pt>
                <c:pt idx="1">
                  <c:v>4.6100000000000003</c:v>
                </c:pt>
                <c:pt idx="2">
                  <c:v>4.83</c:v>
                </c:pt>
                <c:pt idx="3">
                  <c:v>4.9000000000000004</c:v>
                </c:pt>
                <c:pt idx="4">
                  <c:v>3.51</c:v>
                </c:pt>
              </c:numCache>
            </c:numRef>
          </c:val>
          <c:extLst xmlns:c16r2="http://schemas.microsoft.com/office/drawing/2015/06/chart">
            <c:ext xmlns:c16="http://schemas.microsoft.com/office/drawing/2014/chart" uri="{C3380CC4-5D6E-409C-BE32-E72D297353CC}">
              <c16:uniqueId val="{00000000-5935-4768-AD46-E03A743EFD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6.58</c:v>
                </c:pt>
                <c:pt idx="1">
                  <c:v>6.7</c:v>
                </c:pt>
                <c:pt idx="2">
                  <c:v>8</c:v>
                </c:pt>
                <c:pt idx="3">
                  <c:v>8.6300000000000008</c:v>
                </c:pt>
                <c:pt idx="4">
                  <c:v>7.88</c:v>
                </c:pt>
              </c:numCache>
            </c:numRef>
          </c:val>
          <c:extLst xmlns:c16r2="http://schemas.microsoft.com/office/drawing/2015/06/chart">
            <c:ext xmlns:c16="http://schemas.microsoft.com/office/drawing/2014/chart" uri="{C3380CC4-5D6E-409C-BE32-E72D297353CC}">
              <c16:uniqueId val="{00000001-5935-4768-AD46-E03A743EFD63}"/>
            </c:ext>
          </c:extLst>
        </c:ser>
        <c:dLbls>
          <c:showLegendKey val="0"/>
          <c:showVal val="0"/>
          <c:showCatName val="0"/>
          <c:showSerName val="0"/>
          <c:showPercent val="0"/>
          <c:showBubbleSize val="0"/>
        </c:dLbls>
        <c:gapWidth val="250"/>
        <c:overlap val="100"/>
        <c:axId val="547587416"/>
        <c:axId val="547587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2.48</c:v>
                </c:pt>
                <c:pt idx="1">
                  <c:v>-0.44</c:v>
                </c:pt>
                <c:pt idx="2">
                  <c:v>1.59</c:v>
                </c:pt>
                <c:pt idx="3">
                  <c:v>0.9</c:v>
                </c:pt>
                <c:pt idx="4">
                  <c:v>-2.12</c:v>
                </c:pt>
              </c:numCache>
            </c:numRef>
          </c:val>
          <c:smooth val="0"/>
          <c:extLst xmlns:c16r2="http://schemas.microsoft.com/office/drawing/2015/06/chart">
            <c:ext xmlns:c16="http://schemas.microsoft.com/office/drawing/2014/chart" uri="{C3380CC4-5D6E-409C-BE32-E72D297353CC}">
              <c16:uniqueId val="{00000002-5935-4768-AD46-E03A743EFD63}"/>
            </c:ext>
          </c:extLst>
        </c:ser>
        <c:dLbls>
          <c:showLegendKey val="0"/>
          <c:showVal val="0"/>
          <c:showCatName val="0"/>
          <c:showSerName val="0"/>
          <c:showPercent val="0"/>
          <c:showBubbleSize val="0"/>
        </c:dLbls>
        <c:marker val="1"/>
        <c:smooth val="0"/>
        <c:axId val="547587416"/>
        <c:axId val="547587808"/>
      </c:lineChart>
      <c:catAx>
        <c:axId val="547587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587808"/>
        <c:crosses val="autoZero"/>
        <c:auto val="1"/>
        <c:lblAlgn val="ctr"/>
        <c:lblOffset val="100"/>
        <c:tickLblSkip val="1"/>
        <c:tickMarkSkip val="1"/>
        <c:noMultiLvlLbl val="0"/>
      </c:catAx>
      <c:valAx>
        <c:axId val="54758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7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0.71</c:v>
                </c:pt>
                <c:pt idx="2">
                  <c:v>#N/A</c:v>
                </c:pt>
                <c:pt idx="3">
                  <c:v>0.78</c:v>
                </c:pt>
                <c:pt idx="4">
                  <c:v>#N/A</c:v>
                </c:pt>
                <c:pt idx="5">
                  <c:v>0.64</c:v>
                </c:pt>
                <c:pt idx="6">
                  <c:v>#N/A</c:v>
                </c:pt>
                <c:pt idx="7">
                  <c:v>2.62</c:v>
                </c:pt>
                <c:pt idx="8">
                  <c:v>0</c:v>
                </c:pt>
                <c:pt idx="9">
                  <c:v>0</c:v>
                </c:pt>
              </c:numCache>
            </c:numRef>
          </c:val>
          <c:extLst xmlns:c16r2="http://schemas.microsoft.com/office/drawing/2015/06/chart">
            <c:ext xmlns:c16="http://schemas.microsoft.com/office/drawing/2014/chart" uri="{C3380CC4-5D6E-409C-BE32-E72D297353CC}">
              <c16:uniqueId val="{00000000-3589-4860-AA42-19FEE1AFF6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589-4860-AA42-19FEE1AFF60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589-4860-AA42-19FEE1AFF60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589-4860-AA42-19FEE1AFF60F}"/>
            </c:ext>
          </c:extLst>
        </c:ser>
        <c:ser>
          <c:idx val="4"/>
          <c:order val="4"/>
          <c:tx>
            <c:strRef>
              <c:f>データシート!$A$31</c:f>
              <c:strCache>
                <c:ptCount val="1"/>
                <c:pt idx="0">
                  <c:v>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3589-4860-AA42-19FEE1AFF60F}"/>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0.02</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5-3589-4860-AA42-19FEE1AFF60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1.38</c:v>
                </c:pt>
                <c:pt idx="2">
                  <c:v>#N/A</c:v>
                </c:pt>
                <c:pt idx="3">
                  <c:v>1.46</c:v>
                </c:pt>
                <c:pt idx="4">
                  <c:v>#N/A</c:v>
                </c:pt>
                <c:pt idx="5">
                  <c:v>1.41</c:v>
                </c:pt>
                <c:pt idx="6">
                  <c:v>#N/A</c:v>
                </c:pt>
                <c:pt idx="7">
                  <c:v>1.68</c:v>
                </c:pt>
                <c:pt idx="8">
                  <c:v>#N/A</c:v>
                </c:pt>
                <c:pt idx="9">
                  <c:v>0.56000000000000005</c:v>
                </c:pt>
              </c:numCache>
            </c:numRef>
          </c:val>
          <c:extLst xmlns:c16r2="http://schemas.microsoft.com/office/drawing/2015/06/chart">
            <c:ext xmlns:c16="http://schemas.microsoft.com/office/drawing/2014/chart" uri="{C3380CC4-5D6E-409C-BE32-E72D297353CC}">
              <c16:uniqueId val="{00000006-3589-4860-AA42-19FEE1AFF60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2.76</c:v>
                </c:pt>
                <c:pt idx="2">
                  <c:v>#N/A</c:v>
                </c:pt>
                <c:pt idx="3">
                  <c:v>4</c:v>
                </c:pt>
                <c:pt idx="4">
                  <c:v>#N/A</c:v>
                </c:pt>
                <c:pt idx="5">
                  <c:v>4.29</c:v>
                </c:pt>
                <c:pt idx="6">
                  <c:v>#N/A</c:v>
                </c:pt>
                <c:pt idx="7">
                  <c:v>1.23</c:v>
                </c:pt>
                <c:pt idx="8">
                  <c:v>#N/A</c:v>
                </c:pt>
                <c:pt idx="9">
                  <c:v>0.72</c:v>
                </c:pt>
              </c:numCache>
            </c:numRef>
          </c:val>
          <c:extLst xmlns:c16r2="http://schemas.microsoft.com/office/drawing/2015/06/chart">
            <c:ext xmlns:c16="http://schemas.microsoft.com/office/drawing/2014/chart" uri="{C3380CC4-5D6E-409C-BE32-E72D297353CC}">
              <c16:uniqueId val="{00000007-3589-4860-AA42-19FEE1AFF60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5.37</c:v>
                </c:pt>
                <c:pt idx="2">
                  <c:v>#N/A</c:v>
                </c:pt>
                <c:pt idx="3">
                  <c:v>4.6100000000000003</c:v>
                </c:pt>
                <c:pt idx="4">
                  <c:v>#N/A</c:v>
                </c:pt>
                <c:pt idx="5">
                  <c:v>4.82</c:v>
                </c:pt>
                <c:pt idx="6">
                  <c:v>#N/A</c:v>
                </c:pt>
                <c:pt idx="7">
                  <c:v>4.9000000000000004</c:v>
                </c:pt>
                <c:pt idx="8">
                  <c:v>#N/A</c:v>
                </c:pt>
                <c:pt idx="9">
                  <c:v>3.51</c:v>
                </c:pt>
              </c:numCache>
            </c:numRef>
          </c:val>
          <c:extLst xmlns:c16r2="http://schemas.microsoft.com/office/drawing/2015/06/chart">
            <c:ext xmlns:c16="http://schemas.microsoft.com/office/drawing/2014/chart" uri="{C3380CC4-5D6E-409C-BE32-E72D297353CC}">
              <c16:uniqueId val="{00000008-3589-4860-AA42-19FEE1AFF60F}"/>
            </c:ext>
          </c:extLst>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3.64</c:v>
                </c:pt>
              </c:numCache>
            </c:numRef>
          </c:val>
          <c:extLst xmlns:c16r2="http://schemas.microsoft.com/office/drawing/2015/06/chart">
            <c:ext xmlns:c16="http://schemas.microsoft.com/office/drawing/2014/chart" uri="{C3380CC4-5D6E-409C-BE32-E72D297353CC}">
              <c16:uniqueId val="{00000009-3589-4860-AA42-19FEE1AFF60F}"/>
            </c:ext>
          </c:extLst>
        </c:ser>
        <c:dLbls>
          <c:showLegendKey val="0"/>
          <c:showVal val="0"/>
          <c:showCatName val="0"/>
          <c:showSerName val="0"/>
          <c:showPercent val="0"/>
          <c:showBubbleSize val="0"/>
        </c:dLbls>
        <c:gapWidth val="150"/>
        <c:overlap val="100"/>
        <c:axId val="547588984"/>
        <c:axId val="198950616"/>
      </c:barChart>
      <c:catAx>
        <c:axId val="54758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950616"/>
        <c:crosses val="autoZero"/>
        <c:auto val="1"/>
        <c:lblAlgn val="ctr"/>
        <c:lblOffset val="100"/>
        <c:tickLblSkip val="1"/>
        <c:tickMarkSkip val="1"/>
        <c:noMultiLvlLbl val="0"/>
      </c:catAx>
      <c:valAx>
        <c:axId val="198950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8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2868</c:v>
                </c:pt>
                <c:pt idx="5">
                  <c:v>2958</c:v>
                </c:pt>
                <c:pt idx="8">
                  <c:v>3048</c:v>
                </c:pt>
                <c:pt idx="11">
                  <c:v>3063</c:v>
                </c:pt>
                <c:pt idx="14">
                  <c:v>2784</c:v>
                </c:pt>
              </c:numCache>
            </c:numRef>
          </c:val>
          <c:extLst xmlns:c16r2="http://schemas.microsoft.com/office/drawing/2015/06/chart">
            <c:ext xmlns:c16="http://schemas.microsoft.com/office/drawing/2014/chart" uri="{C3380CC4-5D6E-409C-BE32-E72D297353CC}">
              <c16:uniqueId val="{00000000-01AC-4486-BED4-6A0EA56390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1AC-4486-BED4-6A0EA56390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420</c:v>
                </c:pt>
                <c:pt idx="3">
                  <c:v>477</c:v>
                </c:pt>
                <c:pt idx="6">
                  <c:v>447</c:v>
                </c:pt>
                <c:pt idx="9">
                  <c:v>442</c:v>
                </c:pt>
                <c:pt idx="12">
                  <c:v>438</c:v>
                </c:pt>
              </c:numCache>
            </c:numRef>
          </c:val>
          <c:extLst xmlns:c16r2="http://schemas.microsoft.com/office/drawing/2015/06/chart">
            <c:ext xmlns:c16="http://schemas.microsoft.com/office/drawing/2014/chart" uri="{C3380CC4-5D6E-409C-BE32-E72D297353CC}">
              <c16:uniqueId val="{00000002-01AC-4486-BED4-6A0EA56390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35</c:v>
                </c:pt>
                <c:pt idx="3">
                  <c:v>192</c:v>
                </c:pt>
                <c:pt idx="6">
                  <c:v>192</c:v>
                </c:pt>
                <c:pt idx="9">
                  <c:v>193</c:v>
                </c:pt>
                <c:pt idx="12">
                  <c:v>204</c:v>
                </c:pt>
              </c:numCache>
            </c:numRef>
          </c:val>
          <c:extLst xmlns:c16r2="http://schemas.microsoft.com/office/drawing/2015/06/chart">
            <c:ext xmlns:c16="http://schemas.microsoft.com/office/drawing/2014/chart" uri="{C3380CC4-5D6E-409C-BE32-E72D297353CC}">
              <c16:uniqueId val="{00000003-01AC-4486-BED4-6A0EA56390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899</c:v>
                </c:pt>
                <c:pt idx="3">
                  <c:v>863</c:v>
                </c:pt>
                <c:pt idx="6">
                  <c:v>867</c:v>
                </c:pt>
                <c:pt idx="9">
                  <c:v>805</c:v>
                </c:pt>
                <c:pt idx="12">
                  <c:v>719</c:v>
                </c:pt>
              </c:numCache>
            </c:numRef>
          </c:val>
          <c:extLst xmlns:c16r2="http://schemas.microsoft.com/office/drawing/2015/06/chart">
            <c:ext xmlns:c16="http://schemas.microsoft.com/office/drawing/2014/chart" uri="{C3380CC4-5D6E-409C-BE32-E72D297353CC}">
              <c16:uniqueId val="{00000004-01AC-4486-BED4-6A0EA56390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1AC-4486-BED4-6A0EA56390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1AC-4486-BED4-6A0EA56390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2637</c:v>
                </c:pt>
                <c:pt idx="3">
                  <c:v>2721</c:v>
                </c:pt>
                <c:pt idx="6">
                  <c:v>2816</c:v>
                </c:pt>
                <c:pt idx="9">
                  <c:v>2798</c:v>
                </c:pt>
                <c:pt idx="12">
                  <c:v>2795</c:v>
                </c:pt>
              </c:numCache>
            </c:numRef>
          </c:val>
          <c:extLst xmlns:c16r2="http://schemas.microsoft.com/office/drawing/2015/06/chart">
            <c:ext xmlns:c16="http://schemas.microsoft.com/office/drawing/2014/chart" uri="{C3380CC4-5D6E-409C-BE32-E72D297353CC}">
              <c16:uniqueId val="{00000007-01AC-4486-BED4-6A0EA56390E0}"/>
            </c:ext>
          </c:extLst>
        </c:ser>
        <c:dLbls>
          <c:showLegendKey val="0"/>
          <c:showVal val="0"/>
          <c:showCatName val="0"/>
          <c:showSerName val="0"/>
          <c:showPercent val="0"/>
          <c:showBubbleSize val="0"/>
        </c:dLbls>
        <c:gapWidth val="100"/>
        <c:overlap val="100"/>
        <c:axId val="640604912"/>
        <c:axId val="640608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1123</c:v>
                </c:pt>
                <c:pt idx="2">
                  <c:v>#N/A</c:v>
                </c:pt>
                <c:pt idx="3">
                  <c:v>#N/A</c:v>
                </c:pt>
                <c:pt idx="4">
                  <c:v>1295</c:v>
                </c:pt>
                <c:pt idx="5">
                  <c:v>#N/A</c:v>
                </c:pt>
                <c:pt idx="6">
                  <c:v>#N/A</c:v>
                </c:pt>
                <c:pt idx="7">
                  <c:v>1274</c:v>
                </c:pt>
                <c:pt idx="8">
                  <c:v>#N/A</c:v>
                </c:pt>
                <c:pt idx="9">
                  <c:v>#N/A</c:v>
                </c:pt>
                <c:pt idx="10">
                  <c:v>1175</c:v>
                </c:pt>
                <c:pt idx="11">
                  <c:v>#N/A</c:v>
                </c:pt>
                <c:pt idx="12">
                  <c:v>#N/A</c:v>
                </c:pt>
                <c:pt idx="13">
                  <c:v>1372</c:v>
                </c:pt>
                <c:pt idx="14">
                  <c:v>#N/A</c:v>
                </c:pt>
              </c:numCache>
            </c:numRef>
          </c:val>
          <c:smooth val="0"/>
          <c:extLst xmlns:c16r2="http://schemas.microsoft.com/office/drawing/2015/06/chart">
            <c:ext xmlns:c16="http://schemas.microsoft.com/office/drawing/2014/chart" uri="{C3380CC4-5D6E-409C-BE32-E72D297353CC}">
              <c16:uniqueId val="{00000008-01AC-4486-BED4-6A0EA56390E0}"/>
            </c:ext>
          </c:extLst>
        </c:ser>
        <c:dLbls>
          <c:showLegendKey val="0"/>
          <c:showVal val="0"/>
          <c:showCatName val="0"/>
          <c:showSerName val="0"/>
          <c:showPercent val="0"/>
          <c:showBubbleSize val="0"/>
        </c:dLbls>
        <c:marker val="1"/>
        <c:smooth val="0"/>
        <c:axId val="640604912"/>
        <c:axId val="640608832"/>
      </c:lineChart>
      <c:catAx>
        <c:axId val="64060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0608832"/>
        <c:crosses val="autoZero"/>
        <c:auto val="1"/>
        <c:lblAlgn val="ctr"/>
        <c:lblOffset val="100"/>
        <c:tickLblSkip val="1"/>
        <c:tickMarkSkip val="1"/>
        <c:noMultiLvlLbl val="0"/>
      </c:catAx>
      <c:valAx>
        <c:axId val="64060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060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26246</c:v>
                </c:pt>
                <c:pt idx="5">
                  <c:v>25496</c:v>
                </c:pt>
                <c:pt idx="8">
                  <c:v>24369</c:v>
                </c:pt>
                <c:pt idx="11">
                  <c:v>23484</c:v>
                </c:pt>
                <c:pt idx="14">
                  <c:v>22474</c:v>
                </c:pt>
              </c:numCache>
            </c:numRef>
          </c:val>
          <c:extLst xmlns:c16r2="http://schemas.microsoft.com/office/drawing/2015/06/chart">
            <c:ext xmlns:c16="http://schemas.microsoft.com/office/drawing/2014/chart" uri="{C3380CC4-5D6E-409C-BE32-E72D297353CC}">
              <c16:uniqueId val="{00000000-BE13-42EA-B708-D595FD7A49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5723</c:v>
                </c:pt>
                <c:pt idx="5">
                  <c:v>5816</c:v>
                </c:pt>
                <c:pt idx="8">
                  <c:v>6176</c:v>
                </c:pt>
                <c:pt idx="11">
                  <c:v>6208</c:v>
                </c:pt>
                <c:pt idx="14">
                  <c:v>6695</c:v>
                </c:pt>
              </c:numCache>
            </c:numRef>
          </c:val>
          <c:extLst xmlns:c16r2="http://schemas.microsoft.com/office/drawing/2015/06/chart">
            <c:ext xmlns:c16="http://schemas.microsoft.com/office/drawing/2014/chart" uri="{C3380CC4-5D6E-409C-BE32-E72D297353CC}">
              <c16:uniqueId val="{00000001-BE13-42EA-B708-D595FD7A49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2275</c:v>
                </c:pt>
                <c:pt idx="5">
                  <c:v>2686</c:v>
                </c:pt>
                <c:pt idx="8">
                  <c:v>3302</c:v>
                </c:pt>
                <c:pt idx="11">
                  <c:v>3953</c:v>
                </c:pt>
                <c:pt idx="14">
                  <c:v>3638</c:v>
                </c:pt>
              </c:numCache>
            </c:numRef>
          </c:val>
          <c:extLst xmlns:c16r2="http://schemas.microsoft.com/office/drawing/2015/06/chart">
            <c:ext xmlns:c16="http://schemas.microsoft.com/office/drawing/2014/chart" uri="{C3380CC4-5D6E-409C-BE32-E72D297353CC}">
              <c16:uniqueId val="{00000002-BE13-42EA-B708-D595FD7A49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E13-42EA-B708-D595FD7A49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E13-42EA-B708-D595FD7A49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312</c:v>
                </c:pt>
                <c:pt idx="3">
                  <c:v>278</c:v>
                </c:pt>
                <c:pt idx="6">
                  <c:v>245</c:v>
                </c:pt>
                <c:pt idx="9">
                  <c:v>216</c:v>
                </c:pt>
                <c:pt idx="12">
                  <c:v>187</c:v>
                </c:pt>
              </c:numCache>
            </c:numRef>
          </c:val>
          <c:extLst xmlns:c16r2="http://schemas.microsoft.com/office/drawing/2015/06/chart">
            <c:ext xmlns:c16="http://schemas.microsoft.com/office/drawing/2014/chart" uri="{C3380CC4-5D6E-409C-BE32-E72D297353CC}">
              <c16:uniqueId val="{00000005-BE13-42EA-B708-D595FD7A49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3647</c:v>
                </c:pt>
                <c:pt idx="3">
                  <c:v>3515</c:v>
                </c:pt>
                <c:pt idx="6">
                  <c:v>3392</c:v>
                </c:pt>
                <c:pt idx="9">
                  <c:v>2688</c:v>
                </c:pt>
                <c:pt idx="12">
                  <c:v>2915</c:v>
                </c:pt>
              </c:numCache>
            </c:numRef>
          </c:val>
          <c:extLst xmlns:c16r2="http://schemas.microsoft.com/office/drawing/2015/06/chart">
            <c:ext xmlns:c16="http://schemas.microsoft.com/office/drawing/2014/chart" uri="{C3380CC4-5D6E-409C-BE32-E72D297353CC}">
              <c16:uniqueId val="{00000006-BE13-42EA-B708-D595FD7A49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2141</c:v>
                </c:pt>
                <c:pt idx="3">
                  <c:v>1916</c:v>
                </c:pt>
                <c:pt idx="6">
                  <c:v>2364</c:v>
                </c:pt>
                <c:pt idx="9">
                  <c:v>2298</c:v>
                </c:pt>
                <c:pt idx="12">
                  <c:v>2113</c:v>
                </c:pt>
              </c:numCache>
            </c:numRef>
          </c:val>
          <c:extLst xmlns:c16r2="http://schemas.microsoft.com/office/drawing/2015/06/chart">
            <c:ext xmlns:c16="http://schemas.microsoft.com/office/drawing/2014/chart" uri="{C3380CC4-5D6E-409C-BE32-E72D297353CC}">
              <c16:uniqueId val="{00000007-BE13-42EA-B708-D595FD7A49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11743</c:v>
                </c:pt>
                <c:pt idx="3">
                  <c:v>11393</c:v>
                </c:pt>
                <c:pt idx="6">
                  <c:v>11381</c:v>
                </c:pt>
                <c:pt idx="9">
                  <c:v>11200</c:v>
                </c:pt>
                <c:pt idx="12">
                  <c:v>10765</c:v>
                </c:pt>
              </c:numCache>
            </c:numRef>
          </c:val>
          <c:extLst xmlns:c16r2="http://schemas.microsoft.com/office/drawing/2015/06/chart">
            <c:ext xmlns:c16="http://schemas.microsoft.com/office/drawing/2014/chart" uri="{C3380CC4-5D6E-409C-BE32-E72D297353CC}">
              <c16:uniqueId val="{00000008-BE13-42EA-B708-D595FD7A49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6203</c:v>
                </c:pt>
                <c:pt idx="3">
                  <c:v>5764</c:v>
                </c:pt>
                <c:pt idx="6">
                  <c:v>5345</c:v>
                </c:pt>
                <c:pt idx="9">
                  <c:v>4925</c:v>
                </c:pt>
                <c:pt idx="12">
                  <c:v>4505</c:v>
                </c:pt>
              </c:numCache>
            </c:numRef>
          </c:val>
          <c:extLst xmlns:c16r2="http://schemas.microsoft.com/office/drawing/2015/06/chart">
            <c:ext xmlns:c16="http://schemas.microsoft.com/office/drawing/2014/chart" uri="{C3380CC4-5D6E-409C-BE32-E72D297353CC}">
              <c16:uniqueId val="{00000009-BE13-42EA-B708-D595FD7A49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26620</c:v>
                </c:pt>
                <c:pt idx="3">
                  <c:v>25881</c:v>
                </c:pt>
                <c:pt idx="6">
                  <c:v>25012</c:v>
                </c:pt>
                <c:pt idx="9">
                  <c:v>23483</c:v>
                </c:pt>
                <c:pt idx="12">
                  <c:v>23551</c:v>
                </c:pt>
              </c:numCache>
            </c:numRef>
          </c:val>
          <c:extLst xmlns:c16r2="http://schemas.microsoft.com/office/drawing/2015/06/chart">
            <c:ext xmlns:c16="http://schemas.microsoft.com/office/drawing/2014/chart" uri="{C3380CC4-5D6E-409C-BE32-E72D297353CC}">
              <c16:uniqueId val="{0000000A-BE13-42EA-B708-D595FD7A494D}"/>
            </c:ext>
          </c:extLst>
        </c:ser>
        <c:dLbls>
          <c:showLegendKey val="0"/>
          <c:showVal val="0"/>
          <c:showCatName val="0"/>
          <c:showSerName val="0"/>
          <c:showPercent val="0"/>
          <c:showBubbleSize val="0"/>
        </c:dLbls>
        <c:gapWidth val="100"/>
        <c:overlap val="100"/>
        <c:axId val="640609616"/>
        <c:axId val="640606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16422</c:v>
                </c:pt>
                <c:pt idx="2">
                  <c:v>#N/A</c:v>
                </c:pt>
                <c:pt idx="3">
                  <c:v>#N/A</c:v>
                </c:pt>
                <c:pt idx="4">
                  <c:v>14749</c:v>
                </c:pt>
                <c:pt idx="5">
                  <c:v>#N/A</c:v>
                </c:pt>
                <c:pt idx="6">
                  <c:v>#N/A</c:v>
                </c:pt>
                <c:pt idx="7">
                  <c:v>13891</c:v>
                </c:pt>
                <c:pt idx="8">
                  <c:v>#N/A</c:v>
                </c:pt>
                <c:pt idx="9">
                  <c:v>#N/A</c:v>
                </c:pt>
                <c:pt idx="10">
                  <c:v>11164</c:v>
                </c:pt>
                <c:pt idx="11">
                  <c:v>#N/A</c:v>
                </c:pt>
                <c:pt idx="12">
                  <c:v>#N/A</c:v>
                </c:pt>
                <c:pt idx="13">
                  <c:v>11230</c:v>
                </c:pt>
                <c:pt idx="14">
                  <c:v>#N/A</c:v>
                </c:pt>
              </c:numCache>
            </c:numRef>
          </c:val>
          <c:smooth val="0"/>
          <c:extLst xmlns:c16r2="http://schemas.microsoft.com/office/drawing/2015/06/chart">
            <c:ext xmlns:c16="http://schemas.microsoft.com/office/drawing/2014/chart" uri="{C3380CC4-5D6E-409C-BE32-E72D297353CC}">
              <c16:uniqueId val="{0000000B-BE13-42EA-B708-D595FD7A494D}"/>
            </c:ext>
          </c:extLst>
        </c:ser>
        <c:dLbls>
          <c:showLegendKey val="0"/>
          <c:showVal val="0"/>
          <c:showCatName val="0"/>
          <c:showSerName val="0"/>
          <c:showPercent val="0"/>
          <c:showBubbleSize val="0"/>
        </c:dLbls>
        <c:marker val="1"/>
        <c:smooth val="0"/>
        <c:axId val="640609616"/>
        <c:axId val="640606480"/>
      </c:lineChart>
      <c:catAx>
        <c:axId val="64060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0606480"/>
        <c:crosses val="autoZero"/>
        <c:auto val="1"/>
        <c:lblAlgn val="ctr"/>
        <c:lblOffset val="100"/>
        <c:tickLblSkip val="1"/>
        <c:tickMarkSkip val="1"/>
        <c:noMultiLvlLbl val="0"/>
      </c:catAx>
      <c:valAx>
        <c:axId val="64060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060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1533</c:v>
                </c:pt>
                <c:pt idx="1">
                  <c:v>1679</c:v>
                </c:pt>
                <c:pt idx="2">
                  <c:v>1536</c:v>
                </c:pt>
              </c:numCache>
            </c:numRef>
          </c:val>
          <c:extLst xmlns:c16r2="http://schemas.microsoft.com/office/drawing/2015/06/chart">
            <c:ext xmlns:c16="http://schemas.microsoft.com/office/drawing/2014/chart" uri="{C3380CC4-5D6E-409C-BE32-E72D297353CC}">
              <c16:uniqueId val="{00000000-79EC-4D95-84DB-A69E64B1D2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9EC-4D95-84DB-A69E64B1D2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714</c:v>
                </c:pt>
                <c:pt idx="1">
                  <c:v>782</c:v>
                </c:pt>
                <c:pt idx="2">
                  <c:v>682</c:v>
                </c:pt>
              </c:numCache>
            </c:numRef>
          </c:val>
          <c:extLst xmlns:c16r2="http://schemas.microsoft.com/office/drawing/2015/06/chart">
            <c:ext xmlns:c16="http://schemas.microsoft.com/office/drawing/2014/chart" uri="{C3380CC4-5D6E-409C-BE32-E72D297353CC}">
              <c16:uniqueId val="{00000002-79EC-4D95-84DB-A69E64B1D25E}"/>
            </c:ext>
          </c:extLst>
        </c:ser>
        <c:dLbls>
          <c:showLegendKey val="0"/>
          <c:showVal val="0"/>
          <c:showCatName val="0"/>
          <c:showSerName val="0"/>
          <c:showPercent val="0"/>
          <c:showBubbleSize val="0"/>
        </c:dLbls>
        <c:gapWidth val="120"/>
        <c:overlap val="100"/>
        <c:axId val="640607264"/>
        <c:axId val="640602560"/>
      </c:barChart>
      <c:catAx>
        <c:axId val="64060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40602560"/>
        <c:crosses val="autoZero"/>
        <c:auto val="1"/>
        <c:lblAlgn val="ctr"/>
        <c:lblOffset val="100"/>
        <c:tickLblSkip val="1"/>
        <c:tickMarkSkip val="1"/>
        <c:noMultiLvlLbl val="0"/>
      </c:catAx>
      <c:valAx>
        <c:axId val="640602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4060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0A3-470C-93D9-6315821B490E}"/>
                </c:ext>
                <c:ext xmlns:c15="http://schemas.microsoft.com/office/drawing/2012/chart" uri="{CE6537A1-D6FC-4f65-9D91-7224C49458BB}">
                  <c15:dlblFieldTable>
                    <c15:dlblFTEntry>
                      <c15:txfldGUID>{EF62BABF-6255-49FC-868F-745378E5CBF2}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0A3-470C-93D9-6315821B490E}"/>
                </c:ext>
                <c:ext xmlns:c15="http://schemas.microsoft.com/office/drawing/2012/chart" uri="{CE6537A1-D6FC-4f65-9D91-7224C49458BB}">
                  <c15:dlblFieldTable>
                    <c15:dlblFTEntry>
                      <c15:txfldGUID>{81F752FC-7993-4FD7-9BF6-901AA106C36B}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0A3-470C-93D9-6315821B490E}"/>
                </c:ext>
                <c:ext xmlns:c15="http://schemas.microsoft.com/office/drawing/2012/chart" uri="{CE6537A1-D6FC-4f65-9D91-7224C49458BB}">
                  <c15:dlblFieldTable>
                    <c15:dlblFTEntry>
                      <c15:txfldGUID>{15F6258D-B85A-4E14-A6B0-FD0CEA742572}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0A3-470C-93D9-6315821B490E}"/>
                </c:ext>
                <c:ext xmlns:c15="http://schemas.microsoft.com/office/drawing/2012/chart" uri="{CE6537A1-D6FC-4f65-9D91-7224C49458BB}">
                  <c15:dlblFieldTable>
                    <c15:dlblFTEntry>
                      <c15:txfldGUID>{B5B09FFF-77F3-4717-89BB-FB3E527DD409}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0A3-470C-93D9-6315821B490E}"/>
                </c:ext>
                <c:ext xmlns:c15="http://schemas.microsoft.com/office/drawing/2012/chart" uri="{CE6537A1-D6FC-4f65-9D91-7224C49458BB}">
                  <c15:dlblFieldTable>
                    <c15:dlblFTEntry>
                      <c15:txfldGUID>{63A2238C-31C3-4375-8964-C5E02AA934D7}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0A3-470C-93D9-6315821B490E}"/>
                </c:ext>
                <c:ext xmlns:c15="http://schemas.microsoft.com/office/drawing/2012/chart" uri="{CE6537A1-D6FC-4f65-9D91-7224C49458BB}">
                  <c15:dlblFieldTable>
                    <c15:dlblFTEntry>
                      <c15:txfldGUID>{B0BFE03C-60E3-4CE1-8367-CBE01E1FEB7D}</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0A3-470C-93D9-6315821B490E}"/>
                </c:ext>
                <c:ext xmlns:c15="http://schemas.microsoft.com/office/drawing/2012/chart" uri="{CE6537A1-D6FC-4f65-9D91-7224C49458BB}">
                  <c15:dlblFieldTable>
                    <c15:dlblFTEntry>
                      <c15:txfldGUID>{7E182AA1-78B5-4D0E-A59F-9B06C545CD97}</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6703756199830913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0A3-470C-93D9-6315821B490E}"/>
                </c:ext>
                <c:ext xmlns:c15="http://schemas.microsoft.com/office/drawing/2012/chart" uri="{CE6537A1-D6FC-4f65-9D91-7224C49458BB}">
                  <c15:dlblFieldTable>
                    <c15:dlblFTEntry>
                      <c15:txfldGUID>{1048DBA7-983D-4ABC-AA04-76449773E04F}</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2.7457194919975548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0A3-470C-93D9-6315821B490E}"/>
                </c:ext>
                <c:ext xmlns:c15="http://schemas.microsoft.com/office/drawing/2012/chart" uri="{CE6537A1-D6FC-4f65-9D91-7224C49458BB}">
                  <c15:dlblFieldTable>
                    <c15:dlblFTEntry>
                      <c15:txfldGUID>{E8FE0586-0D63-45FC-BF35-82F84A3DA6C3}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62.8</c:v>
                </c:pt>
                <c:pt idx="8">
                  <c:v>68.400000000000006</c:v>
                </c:pt>
                <c:pt idx="16">
                  <c:v>69.8</c:v>
                </c:pt>
                <c:pt idx="24">
                  <c:v>71.5</c:v>
                </c:pt>
                <c:pt idx="32">
                  <c:v>71.900000000000006</c:v>
                </c:pt>
              </c:numCache>
            </c:numRef>
          </c:xVal>
          <c:yVal>
            <c:numRef>
              <c:f>公会計指標分析・財政指標組合せ分析表!$BP$51:$DC$51</c:f>
              <c:numCache>
                <c:formatCode>#,##0.0;"▲ "#,##0.0</c:formatCode>
                <c:ptCount val="40"/>
                <c:pt idx="0">
                  <c:v>98.6</c:v>
                </c:pt>
                <c:pt idx="8">
                  <c:v>87.4</c:v>
                </c:pt>
                <c:pt idx="16">
                  <c:v>81.900000000000006</c:v>
                </c:pt>
                <c:pt idx="24">
                  <c:v>64.7</c:v>
                </c:pt>
                <c:pt idx="32">
                  <c:v>64.8</c:v>
                </c:pt>
              </c:numCache>
            </c:numRef>
          </c:yVal>
          <c:smooth val="0"/>
          <c:extLst xmlns:c16r2="http://schemas.microsoft.com/office/drawing/2015/06/chart">
            <c:ext xmlns:c16="http://schemas.microsoft.com/office/drawing/2014/chart" uri="{C3380CC4-5D6E-409C-BE32-E72D297353CC}">
              <c16:uniqueId val="{00000009-E0A3-470C-93D9-6315821B49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0A3-470C-93D9-6315821B490E}"/>
                </c:ext>
                <c:ext xmlns:c15="http://schemas.microsoft.com/office/drawing/2012/chart" uri="{CE6537A1-D6FC-4f65-9D91-7224C49458BB}">
                  <c15:dlblFieldTable>
                    <c15:dlblFTEntry>
                      <c15:txfldGUID>{6D94CDF8-7A62-4BED-AA5A-B8A83C09866A}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0A3-470C-93D9-6315821B490E}"/>
                </c:ext>
                <c:ext xmlns:c15="http://schemas.microsoft.com/office/drawing/2012/chart" uri="{CE6537A1-D6FC-4f65-9D91-7224C49458BB}">
                  <c15:dlblFieldTable>
                    <c15:dlblFTEntry>
                      <c15:txfldGUID>{70FC16FB-E146-411D-9274-BF9F9090E708}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0A3-470C-93D9-6315821B490E}"/>
                </c:ext>
                <c:ext xmlns:c15="http://schemas.microsoft.com/office/drawing/2012/chart" uri="{CE6537A1-D6FC-4f65-9D91-7224C49458BB}">
                  <c15:dlblFieldTable>
                    <c15:dlblFTEntry>
                      <c15:txfldGUID>{A4A7489D-DF8E-48BF-B7EE-44978D69D548}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0A3-470C-93D9-6315821B490E}"/>
                </c:ext>
                <c:ext xmlns:c15="http://schemas.microsoft.com/office/drawing/2012/chart" uri="{CE6537A1-D6FC-4f65-9D91-7224C49458BB}">
                  <c15:dlblFieldTable>
                    <c15:dlblFTEntry>
                      <c15:txfldGUID>{AFA77283-177C-4FF4-B4CF-D87A815052A1}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0A3-470C-93D9-6315821B490E}"/>
                </c:ext>
                <c:ext xmlns:c15="http://schemas.microsoft.com/office/drawing/2012/chart" uri="{CE6537A1-D6FC-4f65-9D91-7224C49458BB}">
                  <c15:dlblFieldTable>
                    <c15:dlblFTEntry>
                      <c15:txfldGUID>{7487A875-4CED-459C-A621-DBC025154AAD}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0A3-470C-93D9-6315821B490E}"/>
                </c:ext>
                <c:ext xmlns:c15="http://schemas.microsoft.com/office/drawing/2012/chart" uri="{CE6537A1-D6FC-4f65-9D91-7224C49458BB}">
                  <c15:dlblFieldTable>
                    <c15:dlblFTEntry>
                      <c15:txfldGUID>{C72C69DB-23BB-4FEB-8AF7-D5109318384E}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0A3-470C-93D9-6315821B490E}"/>
                </c:ext>
                <c:ext xmlns:c15="http://schemas.microsoft.com/office/drawing/2012/chart" uri="{CE6537A1-D6FC-4f65-9D91-7224C49458BB}">
                  <c15:dlblFieldTable>
                    <c15:dlblFTEntry>
                      <c15:txfldGUID>{78C6D797-938E-4333-9AFB-A60ECE1BCE95}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0A3-470C-93D9-6315821B490E}"/>
                </c:ext>
                <c:ext xmlns:c15="http://schemas.microsoft.com/office/drawing/2012/chart" uri="{CE6537A1-D6FC-4f65-9D91-7224C49458BB}">
                  <c15:dlblFieldTable>
                    <c15:dlblFTEntry>
                      <c15:txfldGUID>{2A520991-7BCB-4716-8CB2-E8A65EBD21C9}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0A3-470C-93D9-6315821B490E}"/>
                </c:ext>
                <c:ext xmlns:c15="http://schemas.microsoft.com/office/drawing/2012/chart" uri="{CE6537A1-D6FC-4f65-9D91-7224C49458BB}">
                  <c15:dlblFieldTable>
                    <c15:dlblFTEntry>
                      <c15:txfldGUID>{E4DFE6E0-0C38-4765-BA8E-11EDEDD220FE}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60.1</c:v>
                </c:pt>
                <c:pt idx="16">
                  <c:v>61.2</c:v>
                </c:pt>
                <c:pt idx="24">
                  <c:v>61.7</c:v>
                </c:pt>
                <c:pt idx="32">
                  <c:v>62.6</c:v>
                </c:pt>
              </c:numCache>
            </c:numRef>
          </c:xVal>
          <c:yVal>
            <c:numRef>
              <c:f>公会計指標分析・財政指標組合せ分析表!$BP$55:$DC$55</c:f>
              <c:numCache>
                <c:formatCode>#,##0.0;"▲ "#,##0.0</c:formatCode>
                <c:ptCount val="40"/>
                <c:pt idx="0">
                  <c:v>17.8</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E0A3-470C-93D9-6315821B490E}"/>
            </c:ext>
          </c:extLst>
        </c:ser>
        <c:dLbls>
          <c:showLegendKey val="0"/>
          <c:showVal val="1"/>
          <c:showCatName val="0"/>
          <c:showSerName val="0"/>
          <c:showPercent val="0"/>
          <c:showBubbleSize val="0"/>
        </c:dLbls>
        <c:axId val="640603736"/>
        <c:axId val="640602952"/>
      </c:scatterChart>
      <c:valAx>
        <c:axId val="640603736"/>
        <c:scaling>
          <c:orientation val="minMax"/>
          <c:max val="7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0602952"/>
        <c:crosses val="autoZero"/>
        <c:crossBetween val="midCat"/>
      </c:valAx>
      <c:valAx>
        <c:axId val="640602952"/>
        <c:scaling>
          <c:orientation val="minMax"/>
          <c:max val="11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0603736"/>
        <c:crosses val="autoZero"/>
        <c:crossBetween val="midCat"/>
        <c:majorUnit val="14.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AA7-4C59-8C86-7DA4D605927F}"/>
                </c:ext>
                <c:ext xmlns:c15="http://schemas.microsoft.com/office/drawing/2012/chart" uri="{CE6537A1-D6FC-4f65-9D91-7224C49458BB}">
                  <c15:dlblFieldTable>
                    <c15:dlblFTEntry>
                      <c15:txfldGUID>{EB97AF96-1DE3-4738-B92E-91800B1DCB99}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AA7-4C59-8C86-7DA4D605927F}"/>
                </c:ext>
                <c:ext xmlns:c15="http://schemas.microsoft.com/office/drawing/2012/chart" uri="{CE6537A1-D6FC-4f65-9D91-7224C49458BB}">
                  <c15:dlblFieldTable>
                    <c15:dlblFTEntry>
                      <c15:txfldGUID>{9F1502DD-1F0B-41CE-848E-C8C29F9A02D9}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AA7-4C59-8C86-7DA4D605927F}"/>
                </c:ext>
                <c:ext xmlns:c15="http://schemas.microsoft.com/office/drawing/2012/chart" uri="{CE6537A1-D6FC-4f65-9D91-7224C49458BB}">
                  <c15:dlblFieldTable>
                    <c15:dlblFTEntry>
                      <c15:txfldGUID>{D6835BD8-A2FB-421C-881E-C74DF460DD66}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AA7-4C59-8C86-7DA4D605927F}"/>
                </c:ext>
                <c:ext xmlns:c15="http://schemas.microsoft.com/office/drawing/2012/chart" uri="{CE6537A1-D6FC-4f65-9D91-7224C49458BB}">
                  <c15:dlblFieldTable>
                    <c15:dlblFTEntry>
                      <c15:txfldGUID>{B1FE8AF6-1B3F-49D1-B3F5-4C1895502A03}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AA7-4C59-8C86-7DA4D605927F}"/>
                </c:ext>
                <c:ext xmlns:c15="http://schemas.microsoft.com/office/drawing/2012/chart" uri="{CE6537A1-D6FC-4f65-9D91-7224C49458BB}">
                  <c15:dlblFieldTable>
                    <c15:dlblFTEntry>
                      <c15:txfldGUID>{0DAA7226-370D-45E0-9F12-1601C5DFA7A4}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AA7-4C59-8C86-7DA4D605927F}"/>
                </c:ext>
                <c:ext xmlns:c15="http://schemas.microsoft.com/office/drawing/2012/chart" uri="{CE6537A1-D6FC-4f65-9D91-7224C49458BB}">
                  <c15:dlblFieldTable>
                    <c15:dlblFTEntry>
                      <c15:txfldGUID>{028CA2CE-CC22-4B28-9C6B-A37B0F5EAF2F}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AA7-4C59-8C86-7DA4D605927F}"/>
                </c:ext>
                <c:ext xmlns:c15="http://schemas.microsoft.com/office/drawing/2012/chart" uri="{CE6537A1-D6FC-4f65-9D91-7224C49458BB}">
                  <c15:dlblFieldTable>
                    <c15:dlblFTEntry>
                      <c15:txfldGUID>{3A084CF0-89F1-42B6-AD10-15AE3192DA21}</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3643380866392819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AA7-4C59-8C86-7DA4D605927F}"/>
                </c:ext>
                <c:ext xmlns:c15="http://schemas.microsoft.com/office/drawing/2012/chart" uri="{CE6537A1-D6FC-4f65-9D91-7224C49458BB}">
                  <c15:dlblFieldTable>
                    <c15:dlblFTEntry>
                      <c15:txfldGUID>{81C40B79-32B6-4EB8-B342-16D925914470}</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2.9624953477793401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AA7-4C59-8C86-7DA4D605927F}"/>
                </c:ext>
                <c:ext xmlns:c15="http://schemas.microsoft.com/office/drawing/2012/chart" uri="{CE6537A1-D6FC-4f65-9D91-7224C49458BB}">
                  <c15:dlblFieldTable>
                    <c15:dlblFTEntry>
                      <c15:txfldGUID>{B8223416-D899-4EF0-A15C-3534AC5D6BEB}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6.3</c:v>
                </c:pt>
                <c:pt idx="16">
                  <c:v>7.3</c:v>
                </c:pt>
                <c:pt idx="24">
                  <c:v>7.3</c:v>
                </c:pt>
                <c:pt idx="32">
                  <c:v>7.4</c:v>
                </c:pt>
              </c:numCache>
            </c:numRef>
          </c:xVal>
          <c:yVal>
            <c:numRef>
              <c:f>公会計指標分析・財政指標組合せ分析表!$BP$73:$DC$73</c:f>
              <c:numCache>
                <c:formatCode>#,##0.0;"▲ "#,##0.0</c:formatCode>
                <c:ptCount val="40"/>
                <c:pt idx="0">
                  <c:v>98.6</c:v>
                </c:pt>
                <c:pt idx="8">
                  <c:v>87.4</c:v>
                </c:pt>
                <c:pt idx="16">
                  <c:v>81.900000000000006</c:v>
                </c:pt>
                <c:pt idx="24">
                  <c:v>64.7</c:v>
                </c:pt>
                <c:pt idx="32">
                  <c:v>64.8</c:v>
                </c:pt>
              </c:numCache>
            </c:numRef>
          </c:yVal>
          <c:smooth val="0"/>
          <c:extLst xmlns:c16r2="http://schemas.microsoft.com/office/drawing/2015/06/chart">
            <c:ext xmlns:c16="http://schemas.microsoft.com/office/drawing/2014/chart" uri="{C3380CC4-5D6E-409C-BE32-E72D297353CC}">
              <c16:uniqueId val="{00000009-DAA7-4C59-8C86-7DA4D60592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AA7-4C59-8C86-7DA4D605927F}"/>
                </c:ext>
                <c:ext xmlns:c15="http://schemas.microsoft.com/office/drawing/2012/chart" uri="{CE6537A1-D6FC-4f65-9D91-7224C49458BB}">
                  <c15:dlblFieldTable>
                    <c15:dlblFTEntry>
                      <c15:txfldGUID>{88D6532F-2D3C-4EBA-8BBA-39C53179B657}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AA7-4C59-8C86-7DA4D605927F}"/>
                </c:ext>
                <c:ext xmlns:c15="http://schemas.microsoft.com/office/drawing/2012/chart" uri="{CE6537A1-D6FC-4f65-9D91-7224C49458BB}">
                  <c15:dlblFieldTable>
                    <c15:dlblFTEntry>
                      <c15:txfldGUID>{B9CDB3FB-6F2E-452F-B4BD-39F61C8CBF89}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AA7-4C59-8C86-7DA4D605927F}"/>
                </c:ext>
                <c:ext xmlns:c15="http://schemas.microsoft.com/office/drawing/2012/chart" uri="{CE6537A1-D6FC-4f65-9D91-7224C49458BB}">
                  <c15:dlblFieldTable>
                    <c15:dlblFTEntry>
                      <c15:txfldGUID>{57DE6245-14D7-46C4-8A47-FD9F7834E166}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AA7-4C59-8C86-7DA4D605927F}"/>
                </c:ext>
                <c:ext xmlns:c15="http://schemas.microsoft.com/office/drawing/2012/chart" uri="{CE6537A1-D6FC-4f65-9D91-7224C49458BB}">
                  <c15:dlblFieldTable>
                    <c15:dlblFTEntry>
                      <c15:txfldGUID>{6ACAE3FA-5454-4B7E-A753-17B184A54E9C}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AA7-4C59-8C86-7DA4D605927F}"/>
                </c:ext>
                <c:ext xmlns:c15="http://schemas.microsoft.com/office/drawing/2012/chart" uri="{CE6537A1-D6FC-4f65-9D91-7224C49458BB}">
                  <c15:dlblFieldTable>
                    <c15:dlblFTEntry>
                      <c15:txfldGUID>{7EA01CED-DA6A-4CE9-8DE7-80803F89119D}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AA7-4C59-8C86-7DA4D605927F}"/>
                </c:ext>
                <c:ext xmlns:c15="http://schemas.microsoft.com/office/drawing/2012/chart" uri="{CE6537A1-D6FC-4f65-9D91-7224C49458BB}">
                  <c15:dlblFieldTable>
                    <c15:dlblFTEntry>
                      <c15:txfldGUID>{E410BBC2-DFD7-463B-A208-461673E87FE9}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AA7-4C59-8C86-7DA4D605927F}"/>
                </c:ext>
                <c:ext xmlns:c15="http://schemas.microsoft.com/office/drawing/2012/chart" uri="{CE6537A1-D6FC-4f65-9D91-7224C49458BB}">
                  <c15:dlblFieldTable>
                    <c15:dlblFTEntry>
                      <c15:txfldGUID>{366B5AA4-9AD9-47AB-B890-3A6F7FE9FF79}</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AA7-4C59-8C86-7DA4D605927F}"/>
                </c:ext>
                <c:ext xmlns:c15="http://schemas.microsoft.com/office/drawing/2012/chart" uri="{CE6537A1-D6FC-4f65-9D91-7224C49458BB}">
                  <c15:dlblFieldTable>
                    <c15:dlblFTEntry>
                      <c15:txfldGUID>{E7206874-7CDE-43A6-AD11-9AE64D0CFF7B}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AA7-4C59-8C86-7DA4D605927F}"/>
                </c:ext>
                <c:ext xmlns:c15="http://schemas.microsoft.com/office/drawing/2012/chart" uri="{CE6537A1-D6FC-4f65-9D91-7224C49458BB}">
                  <c15:dlblFieldTable>
                    <c15:dlblFTEntry>
                      <c15:txfldGUID>{5240BD50-C858-4D59-8628-375F5B516A6F}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DAA7-4C59-8C86-7DA4D605927F}"/>
            </c:ext>
          </c:extLst>
        </c:ser>
        <c:dLbls>
          <c:showLegendKey val="0"/>
          <c:showVal val="1"/>
          <c:showCatName val="0"/>
          <c:showSerName val="0"/>
          <c:showPercent val="0"/>
          <c:showBubbleSize val="0"/>
        </c:dLbls>
        <c:axId val="640604128"/>
        <c:axId val="640604520"/>
      </c:scatterChart>
      <c:valAx>
        <c:axId val="640604128"/>
        <c:scaling>
          <c:orientation val="minMax"/>
          <c:max val="7.6999999999999993"/>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0604520"/>
        <c:crosses val="autoZero"/>
        <c:crossBetween val="midCat"/>
      </c:valAx>
      <c:valAx>
        <c:axId val="640604520"/>
        <c:scaling>
          <c:orientation val="minMax"/>
          <c:max val="11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0604128"/>
        <c:crosses val="autoZero"/>
        <c:crossBetween val="midCat"/>
        <c:majorUnit val="14.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元利償還金</a:t>
          </a:r>
          <a:r>
            <a:rPr kumimoji="1" lang="en-US"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平成２６年度の大規模建設事業や臨時</a:t>
          </a:r>
          <a:r>
            <a:rPr kumimoji="1" lang="ja-JP" altLang="ja-JP" sz="1000" b="0">
              <a:solidFill>
                <a:schemeClr val="dk1"/>
              </a:solidFill>
              <a:effectLst/>
              <a:latin typeface="+mn-lt"/>
              <a:ea typeface="+mn-ea"/>
              <a:cs typeface="+mn-cs"/>
            </a:rPr>
            <a:t>財政対策債の償還開始等により増加傾向が続いていたが、令和元年度は昨年度に引き続き減少した。引き続き、市債の新規発行を可能な限り抑制し、元利償還金の圧縮に努める。</a:t>
          </a:r>
          <a:endParaRPr lang="ja-JP" altLang="ja-JP" sz="1100">
            <a:effectLst/>
          </a:endParaRPr>
        </a:p>
        <a:p>
          <a:r>
            <a:rPr kumimoji="1" lang="en-US" altLang="ja-JP" sz="1000" b="0">
              <a:solidFill>
                <a:schemeClr val="dk1"/>
              </a:solidFill>
              <a:effectLst/>
              <a:latin typeface="+mn-lt"/>
              <a:ea typeface="+mn-ea"/>
              <a:cs typeface="+mn-cs"/>
            </a:rPr>
            <a:t>【</a:t>
          </a:r>
          <a:r>
            <a:rPr kumimoji="1" lang="ja-JP" altLang="ja-JP" sz="1000" b="0">
              <a:solidFill>
                <a:schemeClr val="dk1"/>
              </a:solidFill>
              <a:effectLst/>
              <a:latin typeface="+mn-lt"/>
              <a:ea typeface="+mn-ea"/>
              <a:cs typeface="+mn-cs"/>
            </a:rPr>
            <a:t>組合等が起こした地方債の元利償還金に対する負担金等</a:t>
          </a:r>
          <a:r>
            <a:rPr kumimoji="1" lang="en-US" altLang="ja-JP" sz="1000" b="0">
              <a:solidFill>
                <a:schemeClr val="dk1"/>
              </a:solidFill>
              <a:effectLst/>
              <a:latin typeface="+mn-lt"/>
              <a:ea typeface="+mn-ea"/>
              <a:cs typeface="+mn-cs"/>
            </a:rPr>
            <a:t>】</a:t>
          </a:r>
          <a:endParaRPr lang="ja-JP" altLang="ja-JP" sz="1100">
            <a:effectLst/>
          </a:endParaRPr>
        </a:p>
        <a:p>
          <a:r>
            <a:rPr kumimoji="1" lang="ja-JP" altLang="ja-JP" sz="1000" b="0" baseline="0">
              <a:solidFill>
                <a:schemeClr val="dk1"/>
              </a:solidFill>
              <a:effectLst/>
              <a:latin typeface="+mn-lt"/>
              <a:ea typeface="+mn-ea"/>
              <a:cs typeface="+mn-cs"/>
            </a:rPr>
            <a:t>平成２８年度から秦野市伊勢原市環境衛生組合によるクリーンセンター（焼却炉）建設に係る組合債の償還開始により増加している、令和元年度から、斎場の増改築に係る組合債の償還金に対する負担金等が増加した。</a:t>
          </a:r>
          <a:endParaRPr lang="ja-JP" altLang="ja-JP" sz="1100">
            <a:effectLst/>
          </a:endParaRPr>
        </a:p>
        <a:p>
          <a:r>
            <a:rPr kumimoji="1" lang="en-US" altLang="ja-JP" sz="1000" b="0">
              <a:solidFill>
                <a:schemeClr val="dk1"/>
              </a:solidFill>
              <a:effectLst/>
              <a:latin typeface="+mn-lt"/>
              <a:ea typeface="+mn-ea"/>
              <a:cs typeface="+mn-cs"/>
            </a:rPr>
            <a:t>【</a:t>
          </a:r>
          <a:r>
            <a:rPr kumimoji="1" lang="ja-JP" altLang="ja-JP" sz="1000" b="0">
              <a:solidFill>
                <a:schemeClr val="dk1"/>
              </a:solidFill>
              <a:effectLst/>
              <a:latin typeface="+mn-lt"/>
              <a:ea typeface="+mn-ea"/>
              <a:cs typeface="+mn-cs"/>
            </a:rPr>
            <a:t>債務負担高に基づく支出額</a:t>
          </a:r>
          <a:r>
            <a:rPr kumimoji="1" lang="en-US" altLang="ja-JP" sz="1000" b="0">
              <a:solidFill>
                <a:schemeClr val="dk1"/>
              </a:solidFill>
              <a:effectLst/>
              <a:latin typeface="+mn-lt"/>
              <a:ea typeface="+mn-ea"/>
              <a:cs typeface="+mn-cs"/>
            </a:rPr>
            <a:t>】</a:t>
          </a:r>
          <a:endParaRPr lang="ja-JP" altLang="ja-JP" sz="1100">
            <a:effectLst/>
          </a:endParaRPr>
        </a:p>
        <a:p>
          <a:r>
            <a:rPr kumimoji="1" lang="ja-JP" altLang="ja-JP" sz="1000" baseline="0">
              <a:solidFill>
                <a:schemeClr val="dk1"/>
              </a:solidFill>
              <a:effectLst/>
              <a:latin typeface="+mn-lt"/>
              <a:ea typeface="+mn-ea"/>
              <a:cs typeface="+mn-cs"/>
            </a:rPr>
            <a:t>事業公社経営健全化計画（</a:t>
          </a:r>
          <a:r>
            <a:rPr kumimoji="1" lang="en-US" altLang="ja-JP" sz="1000" baseline="0">
              <a:solidFill>
                <a:schemeClr val="dk1"/>
              </a:solidFill>
              <a:effectLst/>
              <a:latin typeface="+mn-lt"/>
              <a:ea typeface="+mn-ea"/>
              <a:cs typeface="+mn-cs"/>
            </a:rPr>
            <a:t>H24</a:t>
          </a:r>
          <a:r>
            <a:rPr kumimoji="1" lang="ja-JP" altLang="ja-JP"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R7</a:t>
          </a:r>
          <a:r>
            <a:rPr kumimoji="1" lang="ja-JP" altLang="ja-JP" sz="1000" baseline="0">
              <a:solidFill>
                <a:schemeClr val="dk1"/>
              </a:solidFill>
              <a:effectLst/>
              <a:latin typeface="+mn-lt"/>
              <a:ea typeface="+mn-ea"/>
              <a:cs typeface="+mn-cs"/>
            </a:rPr>
            <a:t>）に基づき、長期債務の解消に取り組んでおり、事業公社の買戻しの進捗により、令和元年度は前年度と比較して</a:t>
          </a:r>
          <a:r>
            <a:rPr kumimoji="1" lang="en-US" altLang="ja-JP" sz="1000" baseline="0">
              <a:solidFill>
                <a:schemeClr val="dk1"/>
              </a:solidFill>
              <a:effectLst/>
              <a:latin typeface="+mn-lt"/>
              <a:ea typeface="+mn-ea"/>
              <a:cs typeface="+mn-cs"/>
            </a:rPr>
            <a:t>4</a:t>
          </a:r>
          <a:r>
            <a:rPr kumimoji="1" lang="ja-JP" altLang="ja-JP" sz="1000" baseline="0">
              <a:solidFill>
                <a:schemeClr val="dk1"/>
              </a:solidFill>
              <a:effectLst/>
              <a:latin typeface="+mn-lt"/>
              <a:ea typeface="+mn-ea"/>
              <a:cs typeface="+mn-cs"/>
            </a:rPr>
            <a:t>百万円減少した。引き続き、公社の適正な運用に努めるとともに、着実に健全化を推進する。</a:t>
          </a:r>
          <a:endParaRPr lang="ja-JP" altLang="ja-JP" sz="11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減債基金は積み立てていない。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一般会計等に係る地方債の現在高</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平成２７年度から平成３０年度まで減少傾向が続いていたが、令和元年度は小中学校の空調設備工事を実施するために新規発行を行ったため、６８百万円増加した。市債の新規発行を抑制し、慎重な財政運営に努める。</a:t>
          </a:r>
          <a:endParaRPr lang="ja-JP" altLang="ja-JP" sz="1400">
            <a:effectLst/>
          </a:endParaRPr>
        </a:p>
        <a:p>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充当可能基金</a:t>
          </a:r>
          <a:r>
            <a:rPr kumimoji="1" lang="en-US" altLang="ja-JP" sz="1100" b="0">
              <a:solidFill>
                <a:schemeClr val="dk1"/>
              </a:solidFill>
              <a:effectLst/>
              <a:latin typeface="+mn-lt"/>
              <a:ea typeface="+mn-ea"/>
              <a:cs typeface="+mn-cs"/>
            </a:rPr>
            <a:t>】</a:t>
          </a:r>
          <a:endParaRPr lang="ja-JP" altLang="ja-JP" sz="1400">
            <a:effectLst/>
          </a:endParaRPr>
        </a:p>
        <a:p>
          <a:r>
            <a:rPr kumimoji="1" lang="ja-JP" altLang="ja-JP" sz="1100" b="0">
              <a:solidFill>
                <a:schemeClr val="dk1"/>
              </a:solidFill>
              <a:effectLst/>
              <a:latin typeface="+mn-lt"/>
              <a:ea typeface="+mn-ea"/>
              <a:cs typeface="+mn-cs"/>
            </a:rPr>
            <a:t>財政調整基金において、国県補助金の前年度精算や市税の減収を補てんするために取崩を行ったため、充当可能基金が３１５百万円減少した。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神奈川県伊勢原市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財政調整基金から、</a:t>
          </a:r>
          <a:r>
            <a:rPr kumimoji="1" lang="ja-JP" altLang="ja-JP" sz="1100" b="0">
              <a:solidFill>
                <a:schemeClr val="dk1"/>
              </a:solidFill>
              <a:effectLst/>
              <a:latin typeface="+mn-lt"/>
              <a:ea typeface="+mn-ea"/>
              <a:cs typeface="+mn-cs"/>
            </a:rPr>
            <a:t>国県補助金の前年度精算や市税の減収を補てんするために取り崩したことにより、基金全体としては２４４百万円の減少</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・財政調整期金は、標準財政規模の５～１０％の範囲内となるように努めることとしている。</a:t>
          </a:r>
          <a:endParaRPr lang="ja-JP" altLang="ja-JP" sz="1400">
            <a:effectLst/>
          </a:endParaRPr>
        </a:p>
        <a:p>
          <a:r>
            <a:rPr kumimoji="1" lang="ja-JP" altLang="ja-JP" sz="1100">
              <a:solidFill>
                <a:schemeClr val="dk1"/>
              </a:solidFill>
              <a:effectLst/>
              <a:latin typeface="+mn-lt"/>
              <a:ea typeface="+mn-ea"/>
              <a:cs typeface="+mn-cs"/>
            </a:rPr>
            <a:t>・まちづくり市民ファンド寄附金積立基金は、ふるさと納税制度の趣旨に従い、新規返礼品の拡充に努める等、寄附額の増加に努め、寄附者の意向に沿った事業へ活用する。</a:t>
          </a:r>
          <a:endParaRPr lang="ja-JP" altLang="ja-JP" sz="1400">
            <a:effectLst/>
          </a:endParaRPr>
        </a:p>
        <a:p>
          <a:r>
            <a:rPr kumimoji="1" lang="ja-JP" altLang="ja-JP" sz="1100">
              <a:solidFill>
                <a:schemeClr val="dk1"/>
              </a:solidFill>
              <a:effectLst/>
              <a:latin typeface="+mn-lt"/>
              <a:ea typeface="+mn-ea"/>
              <a:cs typeface="+mn-cs"/>
            </a:rPr>
            <a:t>・その他の目的基金は、資金運用することにより基金残高の増加に努める。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・終末処理場周辺整備基金：終末処理場周辺における都市基盤、農業基盤及び社会体育施設並びに環境保全の整備充実を推進</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・まちづくり市民ファンド寄附金積立基金：寄附者の指定する使途に応じて関連する事業に充当</a:t>
          </a:r>
          <a:endParaRPr lang="ja-JP" altLang="ja-JP" sz="1400">
            <a:effectLst/>
          </a:endParaRPr>
        </a:p>
        <a:p>
          <a:r>
            <a:rPr kumimoji="1" lang="ja-JP" altLang="ja-JP" sz="1100">
              <a:solidFill>
                <a:schemeClr val="dk1"/>
              </a:solidFill>
              <a:effectLst/>
              <a:latin typeface="+mn-lt"/>
              <a:ea typeface="+mn-ea"/>
              <a:cs typeface="+mn-cs"/>
            </a:rPr>
            <a:t>・福祉のいずみ基金：基金の運用から生ずる収益を社会福祉の増進を図る事業に充当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・まちづくり市民ファンド寄附金積立基金：東部第二土地区画整理推進事業への財源としたため。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・終末処理場周辺整備基金：引き続き資金運用を行うとともに、基金の使途となる事業を実施する際に活用する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・まちづくり市民ファンド寄附金積立基金：ふるさと納税制度の趣旨に沿い、新規返礼品の拡充に努める等、寄附額の増加に努め、寄附者の意向に沿った事業に活用する。</a:t>
          </a:r>
          <a:endParaRPr lang="ja-JP" altLang="ja-JP" sz="1400">
            <a:effectLst/>
          </a:endParaRPr>
        </a:p>
        <a:p>
          <a:r>
            <a:rPr kumimoji="1" lang="ja-JP" altLang="ja-JP" sz="1100">
              <a:solidFill>
                <a:schemeClr val="dk1"/>
              </a:solidFill>
              <a:effectLst/>
              <a:latin typeface="+mn-lt"/>
              <a:ea typeface="+mn-ea"/>
              <a:cs typeface="+mn-cs"/>
            </a:rPr>
            <a:t>・福祉のいずみ基金：事業の趣旨に沿う寄附金を積立て、資金運用から生じた収益を基金の使途となる事業に活用する。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・国県補助金の前年度精算や市税の減収を補てんするために取り崩したため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・急激な景気低迷や自然災害、国県の制度変更等があった場合に、市民福祉の維持・向上を安定的に継続するための蓄えとして、</a:t>
          </a:r>
          <a:r>
            <a:rPr kumimoji="1" lang="ja-JP" altLang="ja-JP" sz="1100" baseline="0">
              <a:solidFill>
                <a:schemeClr val="dk1"/>
              </a:solidFill>
              <a:effectLst/>
              <a:latin typeface="+mn-lt"/>
              <a:ea typeface="+mn-ea"/>
              <a:cs typeface="+mn-cs"/>
            </a:rPr>
            <a:t>適正規模（</a:t>
          </a:r>
          <a:r>
            <a:rPr kumimoji="1" lang="ja-JP" altLang="ja-JP" sz="1100">
              <a:solidFill>
                <a:schemeClr val="dk1"/>
              </a:solidFill>
              <a:effectLst/>
              <a:latin typeface="+mn-lt"/>
              <a:ea typeface="+mn-ea"/>
              <a:cs typeface="+mn-cs"/>
            </a:rPr>
            <a:t>標準財政規模の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の残高確保に努めることとしている。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減債基金は積み立てていない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837DF570-AAAD-4D2A-BC8F-B1A7E188D0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FBA57B09-5A0C-4890-8688-CDA1AB8FF8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9A24615A-F922-48D0-AF34-A3A53F7D06C8}"/>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9D4B89D0-FC87-481D-9859-DE99C10508BE}"/>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693F8252-BFC3-450C-94BE-25EEDC68F277}"/>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D9CFF139-2F79-4B30-ABB9-98FAE3B9603E}"/>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4E09D290-3480-47BD-AAC0-E559A38C56C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949D3FEB-692A-4C0D-86F6-6728B6049CB5}"/>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A85DFA20-38A5-414C-A4EA-216FCEC6E54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FC99EFBC-FA49-4D89-A9A4-85BE63418FA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A31E44D1-E31F-4A22-8F1C-1E6063453AB6}"/>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EF4F1C24-5056-4D7A-A3D8-93BC27AEF777}"/>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100,427
97,749
55.56
34,009,274
33,259,986
683,941
19,485,324
23,550,659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5FBAF43C-0021-428C-9F6D-B3A448BE3F28}"/>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1BE1B563-B738-47B7-88D7-04DD7EA2CA19}"/>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FC8C9898-5F7E-457B-ADDF-D16094D51757}"/>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36E365F2-4024-4A95-901D-35177AE2AE2E}"/>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E84EC3E-DB2C-4AAB-B61B-DB635896B7AC}"/>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B707ADFB-6F31-449A-ABBA-C3D61E27AED5}"/>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2432A148-3500-4A4C-A346-5EF364794DE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8BCED16F-4ABB-4C4F-8482-707DAACDCB22}"/>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2265C976-CE36-4E24-AA15-28246D7B8D38}"/>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272AF06F-E0E6-444F-BD20-FD3527D121E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1FDF6A5-4503-42A6-A1A4-88B73BD2537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4BB9532C-A2DD-46F0-A8B6-F4F2C586A79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661AF6F7-AE3C-4ECA-B36B-31E1009467B1}"/>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A4D9F021-A07D-4FCA-90F0-36086C3849A3}"/>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277F2EF7-0AAF-4B3E-A4A8-812E6A6675C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C758A302-787F-4C61-8782-1E9AD9607485}"/>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4111717-792B-4969-8BC7-158C05944AB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B264CD30-B763-457B-8A8B-8E558071EF89}"/>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CB722AD9-7E2D-463A-B3D3-A30F857F034E}"/>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7EBF01F4-34B0-4961-9EF7-88B5E0F0767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9799EC50-CFA6-4F21-98A1-DD30867348C7}"/>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2C9F393C-82C3-4E45-94C6-6CF2E93E689D}"/>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CEFC5CCE-1D7C-4153-973E-3EF4CB144ACC}"/>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DDC2F90F-4CA1-4823-88F5-7D47D7B376ED}"/>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D0020779-5799-443D-94B3-7CCEB1D2D30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14375963-11E7-4F0D-B7EC-91C66C79A81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E95FF73D-9A5E-460A-BACC-18FE9D92B368}"/>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285125E0-C5CF-49FF-B878-DE73AE1529D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212BE004-3A17-4CDE-B97F-296B43CB13A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86EBCC2C-1ECB-4973-A696-A78F7FC372AC}"/>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41B3A0B4-4F81-4FDC-8398-CEF0B52C4BF6}"/>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31D4F42B-6DF9-4678-92EE-82484FAA977B}"/>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5EB47504-A36E-41B6-90FC-03078F1671C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07217145-8861-4C86-A936-E75823A89455}"/>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727A87C9-9424-4FBD-B2F2-B23F19B6590E}"/>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全国的に上昇傾向ではあるものの、</a:t>
          </a:r>
          <a:r>
            <a:rPr kumimoji="1" lang="en-US" altLang="ja-JP" sz="1100">
              <a:solidFill>
                <a:schemeClr val="dk1"/>
              </a:solidFill>
              <a:effectLst/>
              <a:latin typeface="+mn-lt"/>
              <a:ea typeface="+mn-ea"/>
              <a:cs typeface="+mn-cs"/>
            </a:rPr>
            <a:t>71.9%</a:t>
          </a:r>
          <a:r>
            <a:rPr kumimoji="1" lang="ja-JP" altLang="ja-JP" sz="1100">
              <a:solidFill>
                <a:schemeClr val="dk1"/>
              </a:solidFill>
              <a:effectLst/>
              <a:latin typeface="+mn-lt"/>
              <a:ea typeface="+mn-ea"/>
              <a:cs typeface="+mn-cs"/>
            </a:rPr>
            <a:t>と類似団体より高い水準にある。平成２７年に策定した「公共施設等総合</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計画」に基づき、老朽化対策の取り組みを進め、引き続き本比率の低下に努める。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1C419D6B-D116-45FC-B063-C468B39BC9CC}"/>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DA0015B5-255D-4433-9B5E-2EA00E135D8E}"/>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9ABB4380-A41F-44B6-A507-3EB32492FDCF}"/>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xmlns="" id="{235FE804-880C-4878-B728-A70DDE26CFC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xmlns="" id="{5C28ECBC-738F-4566-A36C-325ABDB51EE6}"/>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xmlns="" id="{4516AC60-883F-4394-9B79-999EFA39A4BE}"/>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xmlns="" id="{1E3C2216-65E2-430B-BD6B-03D938D46C6E}"/>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xmlns="" id="{E1111D6E-C92A-44F7-AA88-0B02B1D28022}"/>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xmlns="" id="{9E6202A6-C433-4C02-BE3B-04E9F9A6FABB}"/>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xmlns="" id="{7BB45AE5-5FDF-4122-8AAF-608863E61097}"/>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xmlns="" id="{36AD889A-C6F5-479F-B377-6E87A851EDBE}"/>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563109BD-41D9-4FEC-A8C2-616CB07325B5}"/>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xmlns="" id="{36D315F7-3649-4CAA-947E-A61F2DA1DBF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6889DE84-7B2D-4F01-B11E-96E338807843}"/>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3" name="直線コネクタ 62">
          <a:extLst>
            <a:ext uri="{FF2B5EF4-FFF2-40B4-BE49-F238E27FC236}">
              <a16:creationId xmlns:a16="http://schemas.microsoft.com/office/drawing/2014/main" xmlns="" id="{7E4E66BB-EE91-45C7-955F-34DBFBDCF491}"/>
            </a:ext>
          </a:extLst>
        </xdr:cNvPr>
        <xdr:cNvCxnSpPr/>
      </xdr:nvCxnSpPr>
      <xdr:spPr>
        <a:xfrm flipV="1">
          <a:off x="4760595" y="4608957"/>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64" name="有形固定資産減価償却率最小値テキスト">
          <a:extLst>
            <a:ext uri="{FF2B5EF4-FFF2-40B4-BE49-F238E27FC236}">
              <a16:creationId xmlns:a16="http://schemas.microsoft.com/office/drawing/2014/main" xmlns="" id="{2F162CDD-E401-4C0A-9E05-090EB267BA38}"/>
            </a:ext>
          </a:extLst>
        </xdr:cNvPr>
        <xdr:cNvSpPr txBox="1"/>
      </xdr:nvSpPr>
      <xdr:spPr>
        <a:xfrm>
          <a:off x="4813300"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65" name="直線コネクタ 64">
          <a:extLst>
            <a:ext uri="{FF2B5EF4-FFF2-40B4-BE49-F238E27FC236}">
              <a16:creationId xmlns:a16="http://schemas.microsoft.com/office/drawing/2014/main" xmlns="" id="{288827CC-8F34-44DD-91F3-AB687DDA39CA}"/>
            </a:ext>
          </a:extLst>
        </xdr:cNvPr>
        <xdr:cNvCxnSpPr/>
      </xdr:nvCxnSpPr>
      <xdr:spPr>
        <a:xfrm>
          <a:off x="4673600" y="59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a:extLst>
            <a:ext uri="{FF2B5EF4-FFF2-40B4-BE49-F238E27FC236}">
              <a16:creationId xmlns:a16="http://schemas.microsoft.com/office/drawing/2014/main" xmlns="" id="{CB194019-636B-4B3D-931F-453821959487}"/>
            </a:ext>
          </a:extLst>
        </xdr:cNvPr>
        <xdr:cNvSpPr txBox="1"/>
      </xdr:nvSpPr>
      <xdr:spPr>
        <a:xfrm>
          <a:off x="4813300" y="4384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a:extLst>
            <a:ext uri="{FF2B5EF4-FFF2-40B4-BE49-F238E27FC236}">
              <a16:creationId xmlns:a16="http://schemas.microsoft.com/office/drawing/2014/main" xmlns="" id="{2B268D38-1979-4012-94B7-D7D7EEAB231A}"/>
            </a:ext>
          </a:extLst>
        </xdr:cNvPr>
        <xdr:cNvCxnSpPr/>
      </xdr:nvCxnSpPr>
      <xdr:spPr>
        <a:xfrm>
          <a:off x="4673600" y="460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68" name="有形固定資産減価償却率平均値テキスト">
          <a:extLst>
            <a:ext uri="{FF2B5EF4-FFF2-40B4-BE49-F238E27FC236}">
              <a16:creationId xmlns:a16="http://schemas.microsoft.com/office/drawing/2014/main" xmlns="" id="{E7C68898-1C85-4ACF-9251-CB19454CD0F3}"/>
            </a:ext>
          </a:extLst>
        </xdr:cNvPr>
        <xdr:cNvSpPr txBox="1"/>
      </xdr:nvSpPr>
      <xdr:spPr>
        <a:xfrm>
          <a:off x="4813300" y="4957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69" name="フローチャート: 判断 68">
          <a:extLst>
            <a:ext uri="{FF2B5EF4-FFF2-40B4-BE49-F238E27FC236}">
              <a16:creationId xmlns:a16="http://schemas.microsoft.com/office/drawing/2014/main" xmlns="" id="{0080B79B-777B-462D-9FA1-24E13A466198}"/>
            </a:ext>
          </a:extLst>
        </xdr:cNvPr>
        <xdr:cNvSpPr/>
      </xdr:nvSpPr>
      <xdr:spPr>
        <a:xfrm>
          <a:off x="47117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0" name="フローチャート: 判断 69">
          <a:extLst>
            <a:ext uri="{FF2B5EF4-FFF2-40B4-BE49-F238E27FC236}">
              <a16:creationId xmlns:a16="http://schemas.microsoft.com/office/drawing/2014/main" xmlns="" id="{DB0C2E08-6F0B-4066-8972-E784F6EAFA3E}"/>
            </a:ext>
          </a:extLst>
        </xdr:cNvPr>
        <xdr:cNvSpPr/>
      </xdr:nvSpPr>
      <xdr:spPr>
        <a:xfrm>
          <a:off x="4000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1" name="フローチャート: 判断 70">
          <a:extLst>
            <a:ext uri="{FF2B5EF4-FFF2-40B4-BE49-F238E27FC236}">
              <a16:creationId xmlns:a16="http://schemas.microsoft.com/office/drawing/2014/main" xmlns="" id="{CD42B7D5-4A39-46F7-AC05-81DB902F4B20}"/>
            </a:ext>
          </a:extLst>
        </xdr:cNvPr>
        <xdr:cNvSpPr/>
      </xdr:nvSpPr>
      <xdr:spPr>
        <a:xfrm>
          <a:off x="3238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2" name="フローチャート: 判断 71">
          <a:extLst>
            <a:ext uri="{FF2B5EF4-FFF2-40B4-BE49-F238E27FC236}">
              <a16:creationId xmlns:a16="http://schemas.microsoft.com/office/drawing/2014/main" xmlns="" id="{6602B7E2-B1E8-4F04-BFCF-94F95548FB4F}"/>
            </a:ext>
          </a:extLst>
        </xdr:cNvPr>
        <xdr:cNvSpPr/>
      </xdr:nvSpPr>
      <xdr:spPr>
        <a:xfrm>
          <a:off x="2476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73" name="フローチャート: 判断 72">
          <a:extLst>
            <a:ext uri="{FF2B5EF4-FFF2-40B4-BE49-F238E27FC236}">
              <a16:creationId xmlns:a16="http://schemas.microsoft.com/office/drawing/2014/main" xmlns="" id="{4D9AC931-4E5D-4180-9E00-25BDCD2AA66C}"/>
            </a:ext>
          </a:extLst>
        </xdr:cNvPr>
        <xdr:cNvSpPr/>
      </xdr:nvSpPr>
      <xdr:spPr>
        <a:xfrm>
          <a:off x="1714500" y="483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E3D6B93B-A979-4A7C-97E6-D010BAD64511}"/>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C5534B98-4192-472E-8938-5B167D4491D9}"/>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4040488B-66F4-4122-999F-8692C19DE697}"/>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BF7600E6-0342-4C6E-8291-C040BBCD73F5}"/>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FA8FC5C6-0070-4F70-9B8E-39312AFFBA0F}"/>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21717</xdr:rowOff>
    </xdr:from>
    <xdr:to>
      <xdr:col>23</xdr:col>
      <xdr:colOff>136525</xdr:colOff>
      <xdr:row>32</xdr:row>
      <xdr:rowOff>123317</xdr:rowOff>
    </xdr:to>
    <xdr:sp macro="" textlink="">
      <xdr:nvSpPr>
        <xdr:cNvPr id="79" name="楕円 78">
          <a:extLst>
            <a:ext uri="{FF2B5EF4-FFF2-40B4-BE49-F238E27FC236}">
              <a16:creationId xmlns:a16="http://schemas.microsoft.com/office/drawing/2014/main" xmlns="" id="{0E3FA63C-925D-458D-B543-38C3887F0A20}"/>
            </a:ext>
          </a:extLst>
        </xdr:cNvPr>
        <xdr:cNvSpPr/>
      </xdr:nvSpPr>
      <xdr:spPr>
        <a:xfrm>
          <a:off x="4711700" y="550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144</xdr:rowOff>
    </xdr:from>
    <xdr:ext cx="405111" cy="259045"/>
    <xdr:sp macro="" textlink="">
      <xdr:nvSpPr>
        <xdr:cNvPr id="80" name="有形固定資産減価償却率該当値テキスト">
          <a:extLst>
            <a:ext uri="{FF2B5EF4-FFF2-40B4-BE49-F238E27FC236}">
              <a16:creationId xmlns:a16="http://schemas.microsoft.com/office/drawing/2014/main" xmlns="" id="{AA14A4E8-272C-4B84-844D-9CE1F3543750}"/>
            </a:ext>
          </a:extLst>
        </xdr:cNvPr>
        <xdr:cNvSpPr txBox="1"/>
      </xdr:nvSpPr>
      <xdr:spPr>
        <a:xfrm>
          <a:off x="4813300" y="548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81" name="楕円 80">
          <a:extLst>
            <a:ext uri="{FF2B5EF4-FFF2-40B4-BE49-F238E27FC236}">
              <a16:creationId xmlns:a16="http://schemas.microsoft.com/office/drawing/2014/main" xmlns="" id="{E443D7F8-3404-4C74-A518-419E06645D49}"/>
            </a:ext>
          </a:extLst>
        </xdr:cNvPr>
        <xdr:cNvSpPr/>
      </xdr:nvSpPr>
      <xdr:spPr>
        <a:xfrm>
          <a:off x="4000500" y="54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55245</xdr:rowOff>
    </xdr:from>
    <xdr:to>
      <xdr:col>23</xdr:col>
      <xdr:colOff>85725</xdr:colOff>
      <xdr:row>32</xdr:row>
      <xdr:rowOff>72517</xdr:rowOff>
    </xdr:to>
    <xdr:cxnSp macro="">
      <xdr:nvCxnSpPr>
        <xdr:cNvPr id="82" name="直線コネクタ 81">
          <a:extLst>
            <a:ext uri="{FF2B5EF4-FFF2-40B4-BE49-F238E27FC236}">
              <a16:creationId xmlns:a16="http://schemas.microsoft.com/office/drawing/2014/main" xmlns="" id="{46D5E21C-BB92-4243-B31C-2D4906713947}"/>
            </a:ext>
          </a:extLst>
        </xdr:cNvPr>
        <xdr:cNvCxnSpPr/>
      </xdr:nvCxnSpPr>
      <xdr:spPr>
        <a:xfrm>
          <a:off x="4051300" y="5541645"/>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102489</xdr:rowOff>
    </xdr:from>
    <xdr:to>
      <xdr:col>15</xdr:col>
      <xdr:colOff>187325</xdr:colOff>
      <xdr:row>32</xdr:row>
      <xdr:rowOff>32639</xdr:rowOff>
    </xdr:to>
    <xdr:sp macro="" textlink="">
      <xdr:nvSpPr>
        <xdr:cNvPr id="83" name="楕円 82">
          <a:extLst>
            <a:ext uri="{FF2B5EF4-FFF2-40B4-BE49-F238E27FC236}">
              <a16:creationId xmlns:a16="http://schemas.microsoft.com/office/drawing/2014/main" xmlns="" id="{03B5C84A-7E85-4FCD-83A4-E788B0FA1527}"/>
            </a:ext>
          </a:extLst>
        </xdr:cNvPr>
        <xdr:cNvSpPr/>
      </xdr:nvSpPr>
      <xdr:spPr>
        <a:xfrm>
          <a:off x="3238500" y="54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153289</xdr:rowOff>
    </xdr:from>
    <xdr:to>
      <xdr:col>19</xdr:col>
      <xdr:colOff>136525</xdr:colOff>
      <xdr:row>32</xdr:row>
      <xdr:rowOff>55245</xdr:rowOff>
    </xdr:to>
    <xdr:cxnSp macro="">
      <xdr:nvCxnSpPr>
        <xdr:cNvPr id="84" name="直線コネクタ 83">
          <a:extLst>
            <a:ext uri="{FF2B5EF4-FFF2-40B4-BE49-F238E27FC236}">
              <a16:creationId xmlns:a16="http://schemas.microsoft.com/office/drawing/2014/main" xmlns="" id="{6B6AE9CD-9A4D-4121-91F7-72541BC550D1}"/>
            </a:ext>
          </a:extLst>
        </xdr:cNvPr>
        <xdr:cNvCxnSpPr/>
      </xdr:nvCxnSpPr>
      <xdr:spPr>
        <a:xfrm>
          <a:off x="3289300" y="5468239"/>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42037</xdr:rowOff>
    </xdr:from>
    <xdr:to>
      <xdr:col>11</xdr:col>
      <xdr:colOff>187325</xdr:colOff>
      <xdr:row>31</xdr:row>
      <xdr:rowOff>143637</xdr:rowOff>
    </xdr:to>
    <xdr:sp macro="" textlink="">
      <xdr:nvSpPr>
        <xdr:cNvPr id="85" name="楕円 84">
          <a:extLst>
            <a:ext uri="{FF2B5EF4-FFF2-40B4-BE49-F238E27FC236}">
              <a16:creationId xmlns:a16="http://schemas.microsoft.com/office/drawing/2014/main" xmlns="" id="{23F72290-11E7-45F6-B66F-4A946ACD3BD2}"/>
            </a:ext>
          </a:extLst>
        </xdr:cNvPr>
        <xdr:cNvSpPr/>
      </xdr:nvSpPr>
      <xdr:spPr>
        <a:xfrm>
          <a:off x="2476500" y="53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92837</xdr:rowOff>
    </xdr:from>
    <xdr:to>
      <xdr:col>15</xdr:col>
      <xdr:colOff>136525</xdr:colOff>
      <xdr:row>31</xdr:row>
      <xdr:rowOff>153289</xdr:rowOff>
    </xdr:to>
    <xdr:cxnSp macro="">
      <xdr:nvCxnSpPr>
        <xdr:cNvPr id="86" name="直線コネクタ 85">
          <a:extLst>
            <a:ext uri="{FF2B5EF4-FFF2-40B4-BE49-F238E27FC236}">
              <a16:creationId xmlns:a16="http://schemas.microsoft.com/office/drawing/2014/main" xmlns="" id="{BB778A87-29BD-413B-BC31-7CFECE9BD182}"/>
            </a:ext>
          </a:extLst>
        </xdr:cNvPr>
        <xdr:cNvCxnSpPr/>
      </xdr:nvCxnSpPr>
      <xdr:spPr>
        <a:xfrm>
          <a:off x="2527300" y="5407787"/>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143129</xdr:rowOff>
    </xdr:from>
    <xdr:to>
      <xdr:col>7</xdr:col>
      <xdr:colOff>187325</xdr:colOff>
      <xdr:row>30</xdr:row>
      <xdr:rowOff>73279</xdr:rowOff>
    </xdr:to>
    <xdr:sp macro="" textlink="">
      <xdr:nvSpPr>
        <xdr:cNvPr id="87" name="楕円 86">
          <a:extLst>
            <a:ext uri="{FF2B5EF4-FFF2-40B4-BE49-F238E27FC236}">
              <a16:creationId xmlns:a16="http://schemas.microsoft.com/office/drawing/2014/main" xmlns="" id="{28B787AA-6C2B-4FA7-9CA6-B234ACF18C78}"/>
            </a:ext>
          </a:extLst>
        </xdr:cNvPr>
        <xdr:cNvSpPr/>
      </xdr:nvSpPr>
      <xdr:spPr>
        <a:xfrm>
          <a:off x="1714500" y="51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22479</xdr:rowOff>
    </xdr:from>
    <xdr:to>
      <xdr:col>11</xdr:col>
      <xdr:colOff>136525</xdr:colOff>
      <xdr:row>31</xdr:row>
      <xdr:rowOff>92837</xdr:rowOff>
    </xdr:to>
    <xdr:cxnSp macro="">
      <xdr:nvCxnSpPr>
        <xdr:cNvPr id="88" name="直線コネクタ 87">
          <a:extLst>
            <a:ext uri="{FF2B5EF4-FFF2-40B4-BE49-F238E27FC236}">
              <a16:creationId xmlns:a16="http://schemas.microsoft.com/office/drawing/2014/main" xmlns="" id="{FF68070E-AE69-4063-A86E-06FD3E06440A}"/>
            </a:ext>
          </a:extLst>
        </xdr:cNvPr>
        <xdr:cNvCxnSpPr/>
      </xdr:nvCxnSpPr>
      <xdr:spPr>
        <a:xfrm>
          <a:off x="1765300" y="5165979"/>
          <a:ext cx="762000" cy="2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89" name="n_1aveValue有形固定資産減価償却率">
          <a:extLst>
            <a:ext uri="{FF2B5EF4-FFF2-40B4-BE49-F238E27FC236}">
              <a16:creationId xmlns:a16="http://schemas.microsoft.com/office/drawing/2014/main" xmlns="" id="{0F3B39F7-26D0-4E08-A85E-02027E604E54}"/>
            </a:ext>
          </a:extLst>
        </xdr:cNvPr>
        <xdr:cNvSpPr txBox="1"/>
      </xdr:nvSpPr>
      <xdr:spPr>
        <a:xfrm>
          <a:off x="3836044" y="4842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90" name="n_2aveValue有形固定資産減価償却率">
          <a:extLst>
            <a:ext uri="{FF2B5EF4-FFF2-40B4-BE49-F238E27FC236}">
              <a16:creationId xmlns:a16="http://schemas.microsoft.com/office/drawing/2014/main" xmlns="" id="{E2E1182F-5A30-4165-8D12-E7815EC18146}"/>
            </a:ext>
          </a:extLst>
        </xdr:cNvPr>
        <xdr:cNvSpPr txBox="1"/>
      </xdr:nvSpPr>
      <xdr:spPr>
        <a:xfrm>
          <a:off x="3086744" y="48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91" name="n_3aveValue有形固定資産減価償却率">
          <a:extLst>
            <a:ext uri="{FF2B5EF4-FFF2-40B4-BE49-F238E27FC236}">
              <a16:creationId xmlns:a16="http://schemas.microsoft.com/office/drawing/2014/main" xmlns="" id="{A8A3FBE1-886F-4311-BAC9-5679066A4EF4}"/>
            </a:ext>
          </a:extLst>
        </xdr:cNvPr>
        <xdr:cNvSpPr txBox="1"/>
      </xdr:nvSpPr>
      <xdr:spPr>
        <a:xfrm>
          <a:off x="2324744" y="477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92" name="n_4aveValue有形固定資産減価償却率">
          <a:extLst>
            <a:ext uri="{FF2B5EF4-FFF2-40B4-BE49-F238E27FC236}">
              <a16:creationId xmlns:a16="http://schemas.microsoft.com/office/drawing/2014/main" xmlns="" id="{341F5AD0-82D8-472D-98BB-4F940C380C28}"/>
            </a:ext>
          </a:extLst>
        </xdr:cNvPr>
        <xdr:cNvSpPr txBox="1"/>
      </xdr:nvSpPr>
      <xdr:spPr>
        <a:xfrm>
          <a:off x="1562744" y="4605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93" name="n_1mainValue有形固定資産減価償却率">
          <a:extLst>
            <a:ext uri="{FF2B5EF4-FFF2-40B4-BE49-F238E27FC236}">
              <a16:creationId xmlns:a16="http://schemas.microsoft.com/office/drawing/2014/main" xmlns="" id="{BBDCC3F4-53F6-4FC5-A667-7D7F2B10A435}"/>
            </a:ext>
          </a:extLst>
        </xdr:cNvPr>
        <xdr:cNvSpPr txBox="1"/>
      </xdr:nvSpPr>
      <xdr:spPr>
        <a:xfrm>
          <a:off x="3836044"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23766</xdr:rowOff>
    </xdr:from>
    <xdr:ext cx="405111" cy="259045"/>
    <xdr:sp macro="" textlink="">
      <xdr:nvSpPr>
        <xdr:cNvPr id="94" name="n_2mainValue有形固定資産減価償却率">
          <a:extLst>
            <a:ext uri="{FF2B5EF4-FFF2-40B4-BE49-F238E27FC236}">
              <a16:creationId xmlns:a16="http://schemas.microsoft.com/office/drawing/2014/main" xmlns="" id="{8330059B-8B57-4969-810D-C2316CF3FB43}"/>
            </a:ext>
          </a:extLst>
        </xdr:cNvPr>
        <xdr:cNvSpPr txBox="1"/>
      </xdr:nvSpPr>
      <xdr:spPr>
        <a:xfrm>
          <a:off x="3086744" y="551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134764</xdr:rowOff>
    </xdr:from>
    <xdr:ext cx="405111" cy="259045"/>
    <xdr:sp macro="" textlink="">
      <xdr:nvSpPr>
        <xdr:cNvPr id="95" name="n_3mainValue有形固定資産減価償却率">
          <a:extLst>
            <a:ext uri="{FF2B5EF4-FFF2-40B4-BE49-F238E27FC236}">
              <a16:creationId xmlns:a16="http://schemas.microsoft.com/office/drawing/2014/main" xmlns="" id="{AAEB1DFB-DBD5-4F29-8158-000C641B3ED4}"/>
            </a:ext>
          </a:extLst>
        </xdr:cNvPr>
        <xdr:cNvSpPr txBox="1"/>
      </xdr:nvSpPr>
      <xdr:spPr>
        <a:xfrm>
          <a:off x="2324744" y="54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64406</xdr:rowOff>
    </xdr:from>
    <xdr:ext cx="405111" cy="259045"/>
    <xdr:sp macro="" textlink="">
      <xdr:nvSpPr>
        <xdr:cNvPr id="96" name="n_4mainValue有形固定資産減価償却率">
          <a:extLst>
            <a:ext uri="{FF2B5EF4-FFF2-40B4-BE49-F238E27FC236}">
              <a16:creationId xmlns:a16="http://schemas.microsoft.com/office/drawing/2014/main" xmlns="" id="{DC3818CF-4DB3-47A2-9D00-10961BD97BBF}"/>
            </a:ext>
          </a:extLst>
        </xdr:cNvPr>
        <xdr:cNvSpPr txBox="1"/>
      </xdr:nvSpPr>
      <xdr:spPr>
        <a:xfrm>
          <a:off x="1562744" y="5207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xmlns="" id="{D58AEBF5-6842-489A-9B44-5D47A01E2A9C}"/>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xmlns="" id="{9CD05BAE-C1EE-4A8A-88C7-27D23B9FBBE8}"/>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xmlns="" id="{C35D19F1-6E89-4086-9140-929EE9ED2A0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xmlns="" id="{F096FAEB-40D2-42A0-9AAF-01E065C1413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xmlns="" id="{79FF5142-F665-4E92-AE0F-A301BDDD6943}"/>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xmlns="" id="{455CB120-3D4A-402C-8C41-D87EC18959B8}"/>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xmlns="" id="{9E3F996E-1E14-4C6B-AD82-B23D52B438E5}"/>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xmlns="" id="{B2BADC79-EDEE-4BBF-BE66-418BF5EAC67F}"/>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xmlns="" id="{694D3B1C-8E2D-45E0-8876-039468652704}"/>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xmlns="" id="{A0063575-FB36-4521-9B68-23C65BC1E23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xmlns="" id="{DC78AEA6-6772-4C1A-A370-B9DE5863B6B2}"/>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xmlns="" id="{3CC3C21F-1B71-4203-B468-FD4A77E4AAEE}"/>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xmlns="" id="{EBFE1F51-CB20-4C1B-B8A3-6BB25DDAC1B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事業公社経営健全化計画</a:t>
          </a:r>
          <a:r>
            <a:rPr kumimoji="1" lang="en-US" altLang="ja-JP" sz="1000">
              <a:solidFill>
                <a:schemeClr val="dk1"/>
              </a:solidFill>
              <a:effectLst/>
              <a:latin typeface="+mn-lt"/>
              <a:ea typeface="+mn-ea"/>
              <a:cs typeface="+mn-cs"/>
            </a:rPr>
            <a:t>(H24</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H37)</a:t>
          </a:r>
          <a:r>
            <a:rPr kumimoji="1" lang="ja-JP" altLang="ja-JP" sz="1000">
              <a:solidFill>
                <a:schemeClr val="dk1"/>
              </a:solidFill>
              <a:effectLst/>
              <a:latin typeface="+mn-lt"/>
              <a:ea typeface="+mn-ea"/>
              <a:cs typeface="+mn-cs"/>
            </a:rPr>
            <a:t>に基づく長期債務の解消に</a:t>
          </a:r>
          <a:r>
            <a:rPr kumimoji="1" lang="ja-JP" altLang="en-US" sz="1000">
              <a:solidFill>
                <a:schemeClr val="dk1"/>
              </a:solidFill>
              <a:effectLst/>
              <a:latin typeface="+mn-lt"/>
              <a:ea typeface="+mn-ea"/>
              <a:cs typeface="+mn-cs"/>
            </a:rPr>
            <a:t>向けた</a:t>
          </a:r>
          <a:r>
            <a:rPr kumimoji="1" lang="ja-JP" altLang="ja-JP" sz="1000">
              <a:solidFill>
                <a:schemeClr val="dk1"/>
              </a:solidFill>
              <a:effectLst/>
              <a:latin typeface="+mn-lt"/>
              <a:ea typeface="+mn-ea"/>
              <a:cs typeface="+mn-cs"/>
            </a:rPr>
            <a:t>取り組み</a:t>
          </a:r>
          <a:r>
            <a:rPr kumimoji="1" lang="ja-JP" altLang="en-US" sz="1000">
              <a:solidFill>
                <a:schemeClr val="dk1"/>
              </a:solidFill>
              <a:effectLst/>
              <a:latin typeface="+mn-lt"/>
              <a:ea typeface="+mn-ea"/>
              <a:cs typeface="+mn-cs"/>
            </a:rPr>
            <a:t>等により将来負担額</a:t>
          </a:r>
          <a:r>
            <a:rPr kumimoji="1" lang="ja-JP" altLang="ja-JP" sz="1000">
              <a:solidFill>
                <a:schemeClr val="dk1"/>
              </a:solidFill>
              <a:effectLst/>
              <a:latin typeface="+mn-lt"/>
              <a:ea typeface="+mn-ea"/>
              <a:cs typeface="+mn-cs"/>
            </a:rPr>
            <a:t>は減少傾向にあるものの、</a:t>
          </a:r>
          <a:r>
            <a:rPr kumimoji="1" lang="ja-JP" altLang="en-US" sz="1000">
              <a:solidFill>
                <a:schemeClr val="dk1"/>
              </a:solidFill>
              <a:effectLst/>
              <a:latin typeface="+mn-lt"/>
              <a:ea typeface="+mn-ea"/>
              <a:cs typeface="+mn-cs"/>
            </a:rPr>
            <a:t>児童発達支援センターの設置や下水道事業の公営企業会計適用に伴い、経常経費充当財源等が増加したため、債務償還比率が増加し</a:t>
          </a:r>
          <a:r>
            <a:rPr kumimoji="1" lang="ja-JP" altLang="ja-JP" sz="1000">
              <a:solidFill>
                <a:schemeClr val="dk1"/>
              </a:solidFill>
              <a:effectLst/>
              <a:latin typeface="+mn-lt"/>
              <a:ea typeface="+mn-ea"/>
              <a:cs typeface="+mn-cs"/>
            </a:rPr>
            <a:t>た。</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債務償還比率は類似団体を上回って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a:t>
          </a:r>
          <a:r>
            <a:rPr kumimoji="1" lang="ja-JP" altLang="ja-JP" sz="1050">
              <a:solidFill>
                <a:schemeClr val="dk1"/>
              </a:solidFill>
              <a:effectLst/>
              <a:latin typeface="+mn-lt"/>
              <a:ea typeface="+mn-ea"/>
              <a:cs typeface="+mn-cs"/>
            </a:rPr>
            <a:t>行財政改革</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推進</a:t>
          </a:r>
          <a:r>
            <a:rPr kumimoji="1" lang="ja-JP" altLang="en-US" sz="1050">
              <a:solidFill>
                <a:schemeClr val="dk1"/>
              </a:solidFill>
              <a:effectLst/>
              <a:latin typeface="+mn-lt"/>
              <a:ea typeface="+mn-ea"/>
              <a:cs typeface="+mn-cs"/>
            </a:rPr>
            <a:t>による</a:t>
          </a:r>
          <a:r>
            <a:rPr kumimoji="1" lang="ja-JP" altLang="ja-JP" sz="1050">
              <a:solidFill>
                <a:schemeClr val="dk1"/>
              </a:solidFill>
              <a:effectLst/>
              <a:latin typeface="+mn-lt"/>
              <a:ea typeface="+mn-ea"/>
              <a:cs typeface="+mn-cs"/>
            </a:rPr>
            <a:t>歳出削減</a:t>
          </a:r>
          <a:r>
            <a:rPr kumimoji="1" lang="ja-JP" altLang="en-US" sz="105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公営企業会計への繰出金</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縮減等により</a:t>
          </a:r>
          <a:r>
            <a:rPr kumimoji="1" lang="ja-JP" altLang="ja-JP" sz="1000">
              <a:solidFill>
                <a:schemeClr val="dk1"/>
              </a:solidFill>
              <a:effectLst/>
              <a:latin typeface="+mn-lt"/>
              <a:ea typeface="+mn-ea"/>
              <a:cs typeface="+mn-cs"/>
            </a:rPr>
            <a:t>、債務償還比率の減少</a:t>
          </a:r>
          <a:r>
            <a:rPr kumimoji="1" lang="ja-JP" altLang="en-US" sz="1000">
              <a:solidFill>
                <a:schemeClr val="dk1"/>
              </a:solidFill>
              <a:effectLst/>
              <a:latin typeface="+mn-lt"/>
              <a:ea typeface="+mn-ea"/>
              <a:cs typeface="+mn-cs"/>
            </a:rPr>
            <a:t>に努める</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xmlns="" id="{FD58BA58-6FC9-43D8-8983-970C84A7DA7C}"/>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xmlns="" id="{6F34532E-0A03-4613-9454-7E4C093A0C75}"/>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xmlns="" id="{50BAFB50-86EF-462D-A264-4BDE427F6923}"/>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xmlns="" id="{E6F7E0CC-F5A3-42DC-8C7D-90985DEC7669}"/>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xmlns="" id="{3EC9DD8B-17CC-4E23-B3F5-553F1B1815B5}"/>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xmlns="" id="{286EDEDB-3FDF-4D61-B8EB-4DD0473F5F25}"/>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xmlns="" id="{76743836-5033-4F65-9975-1FAE7583E905}"/>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xmlns="" id="{42EC0331-90E6-4875-A167-2DFF7AFA3CF1}"/>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xmlns="" id="{2D84D167-250E-4B39-BA3A-E4B0700F0D99}"/>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xmlns="" id="{4C4C2823-2C40-4F67-BF10-7F79962556A5}"/>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xmlns="" id="{7DA986DC-6C00-4A35-B5ED-AD6CB8BB6CE5}"/>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xmlns="" id="{9D1540FB-5191-4857-8A35-6B048EC09C84}"/>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xmlns="" id="{92575A74-3CC6-4843-9692-E2CFF9A452AE}"/>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xmlns="" id="{22D772AE-3466-4339-BD77-E19E8B18E478}"/>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xmlns="" id="{4E36BEB8-6BD5-4C49-80F5-8B992150B196}"/>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xmlns="" id="{976A56F5-8704-4432-80DE-5B57FE615523}"/>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xmlns="" id="{E53B74FD-2352-4AB1-BD8D-68BC81FA1643}"/>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27" name="直線コネクタ 126">
          <a:extLst>
            <a:ext uri="{FF2B5EF4-FFF2-40B4-BE49-F238E27FC236}">
              <a16:creationId xmlns:a16="http://schemas.microsoft.com/office/drawing/2014/main" xmlns="" id="{55462955-79EE-46B2-A8FA-E8F538BE1047}"/>
            </a:ext>
          </a:extLst>
        </xdr:cNvPr>
        <xdr:cNvCxnSpPr/>
      </xdr:nvCxnSpPr>
      <xdr:spPr>
        <a:xfrm flipV="1">
          <a:off x="14793595" y="4489903"/>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28" name="債務償還比率最小値テキスト">
          <a:extLst>
            <a:ext uri="{FF2B5EF4-FFF2-40B4-BE49-F238E27FC236}">
              <a16:creationId xmlns:a16="http://schemas.microsoft.com/office/drawing/2014/main" xmlns="" id="{E79D7BB9-F415-46D6-A5A0-1C64C9E29C0B}"/>
            </a:ext>
          </a:extLst>
        </xdr:cNvPr>
        <xdr:cNvSpPr txBox="1"/>
      </xdr:nvSpPr>
      <xdr:spPr>
        <a:xfrm>
          <a:off x="14846300" y="58470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29" name="直線コネクタ 128">
          <a:extLst>
            <a:ext uri="{FF2B5EF4-FFF2-40B4-BE49-F238E27FC236}">
              <a16:creationId xmlns:a16="http://schemas.microsoft.com/office/drawing/2014/main" xmlns="" id="{548436B4-DEA1-4E4E-B035-6F7B9507308F}"/>
            </a:ext>
          </a:extLst>
        </xdr:cNvPr>
        <xdr:cNvCxnSpPr/>
      </xdr:nvCxnSpPr>
      <xdr:spPr>
        <a:xfrm>
          <a:off x="14706600" y="584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xmlns="" id="{DD9C7E71-F32D-44ED-B6D4-54FE6F923D76}"/>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xmlns="" id="{13929B52-9A62-4650-9A9E-893F58CB38D7}"/>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32" name="債務償還比率平均値テキスト">
          <a:extLst>
            <a:ext uri="{FF2B5EF4-FFF2-40B4-BE49-F238E27FC236}">
              <a16:creationId xmlns:a16="http://schemas.microsoft.com/office/drawing/2014/main" xmlns="" id="{9011E774-8FFA-4D91-816A-4F2DEC234540}"/>
            </a:ext>
          </a:extLst>
        </xdr:cNvPr>
        <xdr:cNvSpPr txBox="1"/>
      </xdr:nvSpPr>
      <xdr:spPr>
        <a:xfrm>
          <a:off x="14846300" y="491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3" name="フローチャート: 判断 132">
          <a:extLst>
            <a:ext uri="{FF2B5EF4-FFF2-40B4-BE49-F238E27FC236}">
              <a16:creationId xmlns:a16="http://schemas.microsoft.com/office/drawing/2014/main" xmlns="" id="{D2C53FD9-A96D-477A-9FE8-04FD839E6071}"/>
            </a:ext>
          </a:extLst>
        </xdr:cNvPr>
        <xdr:cNvSpPr/>
      </xdr:nvSpPr>
      <xdr:spPr>
        <a:xfrm>
          <a:off x="14744700" y="50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34" name="フローチャート: 判断 133">
          <a:extLst>
            <a:ext uri="{FF2B5EF4-FFF2-40B4-BE49-F238E27FC236}">
              <a16:creationId xmlns:a16="http://schemas.microsoft.com/office/drawing/2014/main" xmlns="" id="{F85D2646-375F-4F96-AA34-CCA117288632}"/>
            </a:ext>
          </a:extLst>
        </xdr:cNvPr>
        <xdr:cNvSpPr/>
      </xdr:nvSpPr>
      <xdr:spPr>
        <a:xfrm>
          <a:off x="14033500" y="504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35" name="フローチャート: 判断 134">
          <a:extLst>
            <a:ext uri="{FF2B5EF4-FFF2-40B4-BE49-F238E27FC236}">
              <a16:creationId xmlns:a16="http://schemas.microsoft.com/office/drawing/2014/main" xmlns="" id="{DDB1E401-4179-4278-B4D2-F0B31DE4AF94}"/>
            </a:ext>
          </a:extLst>
        </xdr:cNvPr>
        <xdr:cNvSpPr/>
      </xdr:nvSpPr>
      <xdr:spPr>
        <a:xfrm>
          <a:off x="13271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36" name="フローチャート: 判断 135">
          <a:extLst>
            <a:ext uri="{FF2B5EF4-FFF2-40B4-BE49-F238E27FC236}">
              <a16:creationId xmlns:a16="http://schemas.microsoft.com/office/drawing/2014/main" xmlns="" id="{8FB6A348-5201-4857-905E-DA312054DB7A}"/>
            </a:ext>
          </a:extLst>
        </xdr:cNvPr>
        <xdr:cNvSpPr/>
      </xdr:nvSpPr>
      <xdr:spPr>
        <a:xfrm>
          <a:off x="12509500" y="50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37" name="フローチャート: 判断 136">
          <a:extLst>
            <a:ext uri="{FF2B5EF4-FFF2-40B4-BE49-F238E27FC236}">
              <a16:creationId xmlns:a16="http://schemas.microsoft.com/office/drawing/2014/main" xmlns="" id="{75677188-0F1C-41FE-9D00-206462E7BA80}"/>
            </a:ext>
          </a:extLst>
        </xdr:cNvPr>
        <xdr:cNvSpPr/>
      </xdr:nvSpPr>
      <xdr:spPr>
        <a:xfrm>
          <a:off x="11747500" y="50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20F84DB0-6CD7-4C6B-8044-26FC73290F08}"/>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6364D77D-DEEC-4D74-B8C0-FEC0A43528EA}"/>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5C6897CF-F397-496B-98F6-9E53E361708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27006B26-5230-467B-9F0A-4E58C39B077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8B6B0B1F-EEC0-47FE-B80E-8C82197F0A4A}"/>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116024</xdr:rowOff>
    </xdr:from>
    <xdr:to>
      <xdr:col>76</xdr:col>
      <xdr:colOff>73025</xdr:colOff>
      <xdr:row>31</xdr:row>
      <xdr:rowOff>46174</xdr:rowOff>
    </xdr:to>
    <xdr:sp macro="" textlink="">
      <xdr:nvSpPr>
        <xdr:cNvPr id="143" name="楕円 142">
          <a:extLst>
            <a:ext uri="{FF2B5EF4-FFF2-40B4-BE49-F238E27FC236}">
              <a16:creationId xmlns:a16="http://schemas.microsoft.com/office/drawing/2014/main" xmlns="" id="{486926DF-6D41-4B81-B347-1C3A02F292F3}"/>
            </a:ext>
          </a:extLst>
        </xdr:cNvPr>
        <xdr:cNvSpPr/>
      </xdr:nvSpPr>
      <xdr:spPr>
        <a:xfrm>
          <a:off x="14744700" y="52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94451</xdr:rowOff>
    </xdr:from>
    <xdr:ext cx="469744" cy="259045"/>
    <xdr:sp macro="" textlink="">
      <xdr:nvSpPr>
        <xdr:cNvPr id="144" name="債務償還比率該当値テキスト">
          <a:extLst>
            <a:ext uri="{FF2B5EF4-FFF2-40B4-BE49-F238E27FC236}">
              <a16:creationId xmlns:a16="http://schemas.microsoft.com/office/drawing/2014/main" xmlns="" id="{53A9B5CE-7BFC-4ECC-B966-00980AF1EA58}"/>
            </a:ext>
          </a:extLst>
        </xdr:cNvPr>
        <xdr:cNvSpPr txBox="1"/>
      </xdr:nvSpPr>
      <xdr:spPr>
        <a:xfrm>
          <a:off x="14846300" y="523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74077</xdr:rowOff>
    </xdr:from>
    <xdr:to>
      <xdr:col>72</xdr:col>
      <xdr:colOff>123825</xdr:colOff>
      <xdr:row>31</xdr:row>
      <xdr:rowOff>4227</xdr:rowOff>
    </xdr:to>
    <xdr:sp macro="" textlink="">
      <xdr:nvSpPr>
        <xdr:cNvPr id="145" name="楕円 144">
          <a:extLst>
            <a:ext uri="{FF2B5EF4-FFF2-40B4-BE49-F238E27FC236}">
              <a16:creationId xmlns:a16="http://schemas.microsoft.com/office/drawing/2014/main" xmlns="" id="{4FC1A4C8-2601-4D6E-B1EF-56A212B10BCD}"/>
            </a:ext>
          </a:extLst>
        </xdr:cNvPr>
        <xdr:cNvSpPr/>
      </xdr:nvSpPr>
      <xdr:spPr>
        <a:xfrm>
          <a:off x="14033500" y="52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124877</xdr:rowOff>
    </xdr:from>
    <xdr:to>
      <xdr:col>76</xdr:col>
      <xdr:colOff>22225</xdr:colOff>
      <xdr:row>30</xdr:row>
      <xdr:rowOff>166824</xdr:rowOff>
    </xdr:to>
    <xdr:cxnSp macro="">
      <xdr:nvCxnSpPr>
        <xdr:cNvPr id="146" name="直線コネクタ 145">
          <a:extLst>
            <a:ext uri="{FF2B5EF4-FFF2-40B4-BE49-F238E27FC236}">
              <a16:creationId xmlns:a16="http://schemas.microsoft.com/office/drawing/2014/main" xmlns="" id="{559C8902-B748-46CE-BA28-6028CD853B9F}"/>
            </a:ext>
          </a:extLst>
        </xdr:cNvPr>
        <xdr:cNvCxnSpPr/>
      </xdr:nvCxnSpPr>
      <xdr:spPr>
        <a:xfrm>
          <a:off x="14084300" y="5268377"/>
          <a:ext cx="711200" cy="4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139361</xdr:rowOff>
    </xdr:from>
    <xdr:to>
      <xdr:col>68</xdr:col>
      <xdr:colOff>123825</xdr:colOff>
      <xdr:row>31</xdr:row>
      <xdr:rowOff>69511</xdr:rowOff>
    </xdr:to>
    <xdr:sp macro="" textlink="">
      <xdr:nvSpPr>
        <xdr:cNvPr id="147" name="楕円 146">
          <a:extLst>
            <a:ext uri="{FF2B5EF4-FFF2-40B4-BE49-F238E27FC236}">
              <a16:creationId xmlns:a16="http://schemas.microsoft.com/office/drawing/2014/main" xmlns="" id="{057F229E-70BA-4444-8DFE-B79133C2F62E}"/>
            </a:ext>
          </a:extLst>
        </xdr:cNvPr>
        <xdr:cNvSpPr/>
      </xdr:nvSpPr>
      <xdr:spPr>
        <a:xfrm>
          <a:off x="13271500" y="52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124877</xdr:rowOff>
    </xdr:from>
    <xdr:to>
      <xdr:col>72</xdr:col>
      <xdr:colOff>73025</xdr:colOff>
      <xdr:row>31</xdr:row>
      <xdr:rowOff>18711</xdr:rowOff>
    </xdr:to>
    <xdr:cxnSp macro="">
      <xdr:nvCxnSpPr>
        <xdr:cNvPr id="148" name="直線コネクタ 147">
          <a:extLst>
            <a:ext uri="{FF2B5EF4-FFF2-40B4-BE49-F238E27FC236}">
              <a16:creationId xmlns:a16="http://schemas.microsoft.com/office/drawing/2014/main" xmlns="" id="{1D4466C7-D53E-43A1-9CF1-96E91E9E7808}"/>
            </a:ext>
          </a:extLst>
        </xdr:cNvPr>
        <xdr:cNvCxnSpPr/>
      </xdr:nvCxnSpPr>
      <xdr:spPr>
        <a:xfrm flipV="1">
          <a:off x="13322300" y="5268377"/>
          <a:ext cx="762000" cy="6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119108</xdr:rowOff>
    </xdr:from>
    <xdr:to>
      <xdr:col>64</xdr:col>
      <xdr:colOff>123825</xdr:colOff>
      <xdr:row>31</xdr:row>
      <xdr:rowOff>49258</xdr:rowOff>
    </xdr:to>
    <xdr:sp macro="" textlink="">
      <xdr:nvSpPr>
        <xdr:cNvPr id="149" name="楕円 148">
          <a:extLst>
            <a:ext uri="{FF2B5EF4-FFF2-40B4-BE49-F238E27FC236}">
              <a16:creationId xmlns:a16="http://schemas.microsoft.com/office/drawing/2014/main" xmlns="" id="{53166B80-1CAE-42F9-A62E-696AB58E4FBD}"/>
            </a:ext>
          </a:extLst>
        </xdr:cNvPr>
        <xdr:cNvSpPr/>
      </xdr:nvSpPr>
      <xdr:spPr>
        <a:xfrm>
          <a:off x="12509500" y="52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169908</xdr:rowOff>
    </xdr:from>
    <xdr:to>
      <xdr:col>68</xdr:col>
      <xdr:colOff>73025</xdr:colOff>
      <xdr:row>31</xdr:row>
      <xdr:rowOff>18711</xdr:rowOff>
    </xdr:to>
    <xdr:cxnSp macro="">
      <xdr:nvCxnSpPr>
        <xdr:cNvPr id="150" name="直線コネクタ 149">
          <a:extLst>
            <a:ext uri="{FF2B5EF4-FFF2-40B4-BE49-F238E27FC236}">
              <a16:creationId xmlns:a16="http://schemas.microsoft.com/office/drawing/2014/main" xmlns="" id="{6353112C-A93E-41AF-AA0E-08AC4D3BB43F}"/>
            </a:ext>
          </a:extLst>
        </xdr:cNvPr>
        <xdr:cNvCxnSpPr/>
      </xdr:nvCxnSpPr>
      <xdr:spPr>
        <a:xfrm>
          <a:off x="12560300" y="5313408"/>
          <a:ext cx="762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130725</xdr:rowOff>
    </xdr:from>
    <xdr:to>
      <xdr:col>60</xdr:col>
      <xdr:colOff>123825</xdr:colOff>
      <xdr:row>31</xdr:row>
      <xdr:rowOff>60875</xdr:rowOff>
    </xdr:to>
    <xdr:sp macro="" textlink="">
      <xdr:nvSpPr>
        <xdr:cNvPr id="151" name="楕円 150">
          <a:extLst>
            <a:ext uri="{FF2B5EF4-FFF2-40B4-BE49-F238E27FC236}">
              <a16:creationId xmlns:a16="http://schemas.microsoft.com/office/drawing/2014/main" xmlns="" id="{785EEC05-CD69-4391-B787-999FFAE61BE0}"/>
            </a:ext>
          </a:extLst>
        </xdr:cNvPr>
        <xdr:cNvSpPr/>
      </xdr:nvSpPr>
      <xdr:spPr>
        <a:xfrm>
          <a:off x="11747500" y="52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169908</xdr:rowOff>
    </xdr:from>
    <xdr:to>
      <xdr:col>64</xdr:col>
      <xdr:colOff>73025</xdr:colOff>
      <xdr:row>31</xdr:row>
      <xdr:rowOff>10075</xdr:rowOff>
    </xdr:to>
    <xdr:cxnSp macro="">
      <xdr:nvCxnSpPr>
        <xdr:cNvPr id="152" name="直線コネクタ 151">
          <a:extLst>
            <a:ext uri="{FF2B5EF4-FFF2-40B4-BE49-F238E27FC236}">
              <a16:creationId xmlns:a16="http://schemas.microsoft.com/office/drawing/2014/main" xmlns="" id="{5F0C4514-F3F6-410E-AC4E-BF3DF688ED2A}"/>
            </a:ext>
          </a:extLst>
        </xdr:cNvPr>
        <xdr:cNvCxnSpPr/>
      </xdr:nvCxnSpPr>
      <xdr:spPr>
        <a:xfrm flipV="1">
          <a:off x="11798300" y="5313408"/>
          <a:ext cx="762000" cy="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53" name="n_1aveValue債務償還比率">
          <a:extLst>
            <a:ext uri="{FF2B5EF4-FFF2-40B4-BE49-F238E27FC236}">
              <a16:creationId xmlns:a16="http://schemas.microsoft.com/office/drawing/2014/main" xmlns="" id="{3F5A8424-B374-46C9-B081-43A8E09C1ACF}"/>
            </a:ext>
          </a:extLst>
        </xdr:cNvPr>
        <xdr:cNvSpPr txBox="1"/>
      </xdr:nvSpPr>
      <xdr:spPr>
        <a:xfrm>
          <a:off x="13836727" y="482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42308</xdr:rowOff>
    </xdr:from>
    <xdr:ext cx="469744" cy="259045"/>
    <xdr:sp macro="" textlink="">
      <xdr:nvSpPr>
        <xdr:cNvPr id="154" name="n_2aveValue債務償還比率">
          <a:extLst>
            <a:ext uri="{FF2B5EF4-FFF2-40B4-BE49-F238E27FC236}">
              <a16:creationId xmlns:a16="http://schemas.microsoft.com/office/drawing/2014/main" xmlns="" id="{874902B0-D071-4815-AA0A-A8436D59EA4C}"/>
            </a:ext>
          </a:extLst>
        </xdr:cNvPr>
        <xdr:cNvSpPr txBox="1"/>
      </xdr:nvSpPr>
      <xdr:spPr>
        <a:xfrm>
          <a:off x="13087427" y="484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64104</xdr:rowOff>
    </xdr:from>
    <xdr:ext cx="469744" cy="259045"/>
    <xdr:sp macro="" textlink="">
      <xdr:nvSpPr>
        <xdr:cNvPr id="155" name="n_3aveValue債務償還比率">
          <a:extLst>
            <a:ext uri="{FF2B5EF4-FFF2-40B4-BE49-F238E27FC236}">
              <a16:creationId xmlns:a16="http://schemas.microsoft.com/office/drawing/2014/main" xmlns="" id="{D76D4E44-34A9-4320-8655-2D0F4A829243}"/>
            </a:ext>
          </a:extLst>
        </xdr:cNvPr>
        <xdr:cNvSpPr txBox="1"/>
      </xdr:nvSpPr>
      <xdr:spPr>
        <a:xfrm>
          <a:off x="12325427" y="486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35523</xdr:rowOff>
    </xdr:from>
    <xdr:ext cx="469744" cy="259045"/>
    <xdr:sp macro="" textlink="">
      <xdr:nvSpPr>
        <xdr:cNvPr id="156" name="n_4aveValue債務償還比率">
          <a:extLst>
            <a:ext uri="{FF2B5EF4-FFF2-40B4-BE49-F238E27FC236}">
              <a16:creationId xmlns:a16="http://schemas.microsoft.com/office/drawing/2014/main" xmlns="" id="{DC4C92D6-FFFF-4FCE-80B0-0D9F0E67BB6A}"/>
            </a:ext>
          </a:extLst>
        </xdr:cNvPr>
        <xdr:cNvSpPr txBox="1"/>
      </xdr:nvSpPr>
      <xdr:spPr>
        <a:xfrm>
          <a:off x="11563427" y="48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166804</xdr:rowOff>
    </xdr:from>
    <xdr:ext cx="469744" cy="259045"/>
    <xdr:sp macro="" textlink="">
      <xdr:nvSpPr>
        <xdr:cNvPr id="157" name="n_1mainValue債務償還比率">
          <a:extLst>
            <a:ext uri="{FF2B5EF4-FFF2-40B4-BE49-F238E27FC236}">
              <a16:creationId xmlns:a16="http://schemas.microsoft.com/office/drawing/2014/main" xmlns="" id="{F80686AD-7179-4E34-9F15-98EA07315D17}"/>
            </a:ext>
          </a:extLst>
        </xdr:cNvPr>
        <xdr:cNvSpPr txBox="1"/>
      </xdr:nvSpPr>
      <xdr:spPr>
        <a:xfrm>
          <a:off x="13836727" y="531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60638</xdr:rowOff>
    </xdr:from>
    <xdr:ext cx="469744" cy="259045"/>
    <xdr:sp macro="" textlink="">
      <xdr:nvSpPr>
        <xdr:cNvPr id="158" name="n_2mainValue債務償還比率">
          <a:extLst>
            <a:ext uri="{FF2B5EF4-FFF2-40B4-BE49-F238E27FC236}">
              <a16:creationId xmlns:a16="http://schemas.microsoft.com/office/drawing/2014/main" xmlns="" id="{9418FA3F-B218-4231-8B67-CE8BC57F74F9}"/>
            </a:ext>
          </a:extLst>
        </xdr:cNvPr>
        <xdr:cNvSpPr txBox="1"/>
      </xdr:nvSpPr>
      <xdr:spPr>
        <a:xfrm>
          <a:off x="13087427" y="537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40385</xdr:rowOff>
    </xdr:from>
    <xdr:ext cx="469744" cy="259045"/>
    <xdr:sp macro="" textlink="">
      <xdr:nvSpPr>
        <xdr:cNvPr id="159" name="n_3mainValue債務償還比率">
          <a:extLst>
            <a:ext uri="{FF2B5EF4-FFF2-40B4-BE49-F238E27FC236}">
              <a16:creationId xmlns:a16="http://schemas.microsoft.com/office/drawing/2014/main" xmlns="" id="{916FF1E9-681E-4CB9-949E-E3102C0C88A5}"/>
            </a:ext>
          </a:extLst>
        </xdr:cNvPr>
        <xdr:cNvSpPr txBox="1"/>
      </xdr:nvSpPr>
      <xdr:spPr>
        <a:xfrm>
          <a:off x="12325427" y="535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52002</xdr:rowOff>
    </xdr:from>
    <xdr:ext cx="469744" cy="259045"/>
    <xdr:sp macro="" textlink="">
      <xdr:nvSpPr>
        <xdr:cNvPr id="160" name="n_4mainValue債務償還比率">
          <a:extLst>
            <a:ext uri="{FF2B5EF4-FFF2-40B4-BE49-F238E27FC236}">
              <a16:creationId xmlns:a16="http://schemas.microsoft.com/office/drawing/2014/main" xmlns="" id="{47BFC3BB-9353-423E-A8A9-5192753C45B1}"/>
            </a:ext>
          </a:extLst>
        </xdr:cNvPr>
        <xdr:cNvSpPr txBox="1"/>
      </xdr:nvSpPr>
      <xdr:spPr>
        <a:xfrm>
          <a:off x="11563427" y="536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xmlns="" id="{6EA64147-61F4-4750-B736-F62157D87B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xmlns="" id="{44452908-13EF-42A1-90DA-008E31814BC1}"/>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xmlns="" id="{8C9501A4-19F4-4794-9E3E-9F40EA5D4815}"/>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xmlns="" id="{F6D750F8-82A3-434D-AC38-A52E870D09A8}"/>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xmlns="" id="{5692AB39-8639-49C7-B508-C97EA8C60982}"/>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xmlns="" id="{1DDFD71A-9961-4001-ADC5-8E0945789A62}"/>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5DE50A1-A8C8-4BC0-A600-B9DED77604D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63F2E44-90B2-428B-8886-5385AA3C4A5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E93AB33-6C29-4BEA-9E8A-A56C161E88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C3EA281B-2A16-48F1-9DF7-1AFEF3A2034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246F3910-1CDE-4E0E-BCAE-F73292FB43F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507088E-0DAA-44A5-B92C-5FEE172D06A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DABE63C-D76B-444A-B923-4E3C3168AC7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99753A1-F41B-47C7-A734-69260C44B2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E939D0E-61B3-4C96-B9F7-51F3EA3FCC9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0DFE83A-A4D6-41C8-A31D-FADCBC4A421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100,427
97,749
55.56
34,009,274
33,259,986
683,941
19,485,324
23,550,659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8C77603-014B-4E44-A25E-75A7197D4AB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60CB95E-4FA6-4AA4-97BF-94E65024A92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2814415-321F-43B4-A97C-9BDB8100A6E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7139DBF-C647-4F14-97E7-9D352ED661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D6F5A1B-2D4A-409E-ADF6-BB8947D5855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3601620C-E908-4940-9D04-359D009D695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AE938F2-C9FB-4397-A651-60F22178A7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64580AE-2F94-49F3-A837-FF72D5E94E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9619368-1CD4-45CF-918B-5D1410E7B94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FD6D23E-8E67-41AC-B963-EF56F19559B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A541BCF2-E42C-4C04-9DA0-CAA962E9C0D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A528B3C2-6659-4839-B9C0-B9BF03AF32A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D785D0D-265D-4CD7-86BD-6276BC15B5E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8FD7B54-D861-4D5D-B36B-FF29B959B2D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AEDCB2D-3F93-401B-A655-BEA535715B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4C50510C-A5F5-4D03-BE93-E1A2C4D6698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8635FCE-53C5-4AC8-B751-22354D14D98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323F15A-D465-4058-B9E2-D3D30D1D6FD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21E07B1-87AF-477B-B276-FE54E439D40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83F314BB-F29B-4C2D-BB65-82D594750B0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29BE597E-8F36-468C-A2DE-85349A0FEA5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5CD2E519-75B5-48AA-ADC0-2761D1C7FC3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D4D45065-2522-4088-AC5C-1CA712B837E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3FAF8E0-3305-496C-9654-996B38CE6D8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714DB31F-5C46-4A9B-9914-5966E17A4F3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BBB5F516-29FD-4A7C-9A2E-A67DE46B30A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C1C31096-80A0-490D-858E-5726955A779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163A7A0F-C61C-46A0-9336-4D1C415D999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E1173BB-97D6-4E5A-A3EA-AA8682C9AB7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A1AEC54A-DE16-4CEA-9200-30E3E772BE2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21B1F0FB-6080-4F34-AE8B-B6588339A26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5365A2C6-1BCF-4F06-825D-D2C929E5E9F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CB278D65-2981-4688-8767-8C4FA7DAA3B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xmlns="" id="{31C22B34-3000-4569-9A16-D913B569B146}"/>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5AC1AF10-9D59-4742-A029-B4A0C84B8CA1}"/>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0E0EE2A7-ECA6-4471-AC54-83F071C80D28}"/>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5AD2FEC0-5106-4691-AA6D-C43EB467C18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327C346E-EF26-4C80-AB14-39B5AB6646F4}"/>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7E3C47B2-621B-42B0-89FE-CCC1AD23EE9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0FAED226-D92D-4FF9-8979-0EA5513187D6}"/>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DF4E6F63-97BA-4974-B72D-4D8AB750C5C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xmlns="" id="{7C206397-B4B8-45A8-ABBC-DCEAB2183DE1}"/>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2A5A4F89-7CCD-4764-B788-96F6C1B92BD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a:extLst>
            <a:ext uri="{FF2B5EF4-FFF2-40B4-BE49-F238E27FC236}">
              <a16:creationId xmlns:a16="http://schemas.microsoft.com/office/drawing/2014/main" xmlns="" id="{AC54B6FE-C6EF-497E-824C-23391332F382}"/>
            </a:ext>
          </a:extLst>
        </xdr:cNvPr>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a:extLst>
            <a:ext uri="{FF2B5EF4-FFF2-40B4-BE49-F238E27FC236}">
              <a16:creationId xmlns:a16="http://schemas.microsoft.com/office/drawing/2014/main" xmlns="" id="{365CEDDD-A3B1-4776-AA63-A9AE5211094E}"/>
            </a:ext>
          </a:extLst>
        </xdr:cNvPr>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a:extLst>
            <a:ext uri="{FF2B5EF4-FFF2-40B4-BE49-F238E27FC236}">
              <a16:creationId xmlns:a16="http://schemas.microsoft.com/office/drawing/2014/main" xmlns="" id="{2D23D3C3-8FE8-4144-82A0-B02E342053A4}"/>
            </a:ext>
          </a:extLst>
        </xdr:cNvPr>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a:extLst>
            <a:ext uri="{FF2B5EF4-FFF2-40B4-BE49-F238E27FC236}">
              <a16:creationId xmlns:a16="http://schemas.microsoft.com/office/drawing/2014/main" xmlns="" id="{6E82A159-9CF3-4A64-8CE6-09454EB0D57A}"/>
            </a:ext>
          </a:extLst>
        </xdr:cNvPr>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a:extLst>
            <a:ext uri="{FF2B5EF4-FFF2-40B4-BE49-F238E27FC236}">
              <a16:creationId xmlns:a16="http://schemas.microsoft.com/office/drawing/2014/main" xmlns="" id="{2D43D5B6-DBAA-4830-8885-8A71107AA9A4}"/>
            </a:ext>
          </a:extLst>
        </xdr:cNvPr>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158005</xdr:rowOff>
    </xdr:from>
    <xdr:ext cx="405111" cy="259045"/>
    <xdr:sp macro="" textlink="">
      <xdr:nvSpPr>
        <xdr:cNvPr id="60" name="【道路】&#10;有形固定資産減価償却率平均値テキスト">
          <a:extLst>
            <a:ext uri="{FF2B5EF4-FFF2-40B4-BE49-F238E27FC236}">
              <a16:creationId xmlns:a16="http://schemas.microsoft.com/office/drawing/2014/main" xmlns="" id="{E935EA9A-88CF-4BF8-A6F5-95B6EFF4D72F}"/>
            </a:ext>
          </a:extLst>
        </xdr:cNvPr>
        <xdr:cNvSpPr txBox="1"/>
      </xdr:nvSpPr>
      <xdr:spPr>
        <a:xfrm>
          <a:off x="4673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a:extLst>
            <a:ext uri="{FF2B5EF4-FFF2-40B4-BE49-F238E27FC236}">
              <a16:creationId xmlns:a16="http://schemas.microsoft.com/office/drawing/2014/main" xmlns="" id="{A4BAD81C-1FF4-485E-B394-3856243E0B9D}"/>
            </a:ext>
          </a:extLst>
        </xdr:cNvPr>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xmlns="" id="{67E7E4F7-FC41-44A6-B1C0-9A08029A8639}"/>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xmlns="" id="{6039CA03-3E41-4AD7-AB81-64B1A3288DE7}"/>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xmlns="" id="{6C9247EA-5C7D-420A-81B8-BBADEFC7367D}"/>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a:extLst>
            <a:ext uri="{FF2B5EF4-FFF2-40B4-BE49-F238E27FC236}">
              <a16:creationId xmlns:a16="http://schemas.microsoft.com/office/drawing/2014/main" xmlns="" id="{7CD0A541-0CE5-4A63-8203-F7B1F5BB45E8}"/>
            </a:ext>
          </a:extLst>
        </xdr:cNvPr>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51B0CF27-87E7-4A18-9905-06905F0371D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835DA24B-13DD-4D74-974A-9F5DB1D7973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E4B96FA8-1BD9-494D-90B3-2AA89D56BB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F27E06FF-8E60-414E-B5EA-B780C53F516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3A5E3326-3A22-4F7F-92D6-497F5246D69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xdr:rowOff>
    </xdr:from>
    <xdr:to>
      <xdr:col>24</xdr:col>
      <xdr:colOff>114300</xdr:colOff>
      <xdr:row>38</xdr:row>
      <xdr:rowOff>101854</xdr:rowOff>
    </xdr:to>
    <xdr:sp macro="" textlink="">
      <xdr:nvSpPr>
        <xdr:cNvPr id="71" name="楕円 70">
          <a:extLst>
            <a:ext uri="{FF2B5EF4-FFF2-40B4-BE49-F238E27FC236}">
              <a16:creationId xmlns:a16="http://schemas.microsoft.com/office/drawing/2014/main" xmlns="" id="{F0076E4A-B5C7-4976-81A4-1E977C71AF54}"/>
            </a:ext>
          </a:extLst>
        </xdr:cNvPr>
        <xdr:cNvSpPr/>
      </xdr:nvSpPr>
      <xdr:spPr>
        <a:xfrm>
          <a:off x="45847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150131</xdr:rowOff>
    </xdr:from>
    <xdr:ext cx="405111" cy="259045"/>
    <xdr:sp macro="" textlink="">
      <xdr:nvSpPr>
        <xdr:cNvPr id="72" name="【道路】&#10;有形固定資産減価償却率該当値テキスト">
          <a:extLst>
            <a:ext uri="{FF2B5EF4-FFF2-40B4-BE49-F238E27FC236}">
              <a16:creationId xmlns:a16="http://schemas.microsoft.com/office/drawing/2014/main" xmlns="" id="{EA145563-E6C9-4456-B1BF-3DDBF9671AE7}"/>
            </a:ext>
          </a:extLst>
        </xdr:cNvPr>
        <xdr:cNvSpPr txBox="1"/>
      </xdr:nvSpPr>
      <xdr:spPr>
        <a:xfrm>
          <a:off x="4673600" y="649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144272</xdr:rowOff>
    </xdr:from>
    <xdr:to>
      <xdr:col>20</xdr:col>
      <xdr:colOff>38100</xdr:colOff>
      <xdr:row>38</xdr:row>
      <xdr:rowOff>74422</xdr:rowOff>
    </xdr:to>
    <xdr:sp macro="" textlink="">
      <xdr:nvSpPr>
        <xdr:cNvPr id="73" name="楕円 72">
          <a:extLst>
            <a:ext uri="{FF2B5EF4-FFF2-40B4-BE49-F238E27FC236}">
              <a16:creationId xmlns:a16="http://schemas.microsoft.com/office/drawing/2014/main" xmlns="" id="{4935474B-785D-43BF-B951-FA166C4DACBC}"/>
            </a:ext>
          </a:extLst>
        </xdr:cNvPr>
        <xdr:cNvSpPr/>
      </xdr:nvSpPr>
      <xdr:spPr>
        <a:xfrm>
          <a:off x="3746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23622</xdr:rowOff>
    </xdr:from>
    <xdr:to>
      <xdr:col>24</xdr:col>
      <xdr:colOff>63500</xdr:colOff>
      <xdr:row>38</xdr:row>
      <xdr:rowOff>51054</xdr:rowOff>
    </xdr:to>
    <xdr:cxnSp macro="">
      <xdr:nvCxnSpPr>
        <xdr:cNvPr id="74" name="直線コネクタ 73">
          <a:extLst>
            <a:ext uri="{FF2B5EF4-FFF2-40B4-BE49-F238E27FC236}">
              <a16:creationId xmlns:a16="http://schemas.microsoft.com/office/drawing/2014/main" xmlns="" id="{61A5DA46-123F-4ACA-AEE8-98FEED4352CE}"/>
            </a:ext>
          </a:extLst>
        </xdr:cNvPr>
        <xdr:cNvCxnSpPr/>
      </xdr:nvCxnSpPr>
      <xdr:spPr>
        <a:xfrm>
          <a:off x="3797300" y="653872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114554</xdr:rowOff>
    </xdr:from>
    <xdr:to>
      <xdr:col>15</xdr:col>
      <xdr:colOff>101600</xdr:colOff>
      <xdr:row>38</xdr:row>
      <xdr:rowOff>44704</xdr:rowOff>
    </xdr:to>
    <xdr:sp macro="" textlink="">
      <xdr:nvSpPr>
        <xdr:cNvPr id="75" name="楕円 74">
          <a:extLst>
            <a:ext uri="{FF2B5EF4-FFF2-40B4-BE49-F238E27FC236}">
              <a16:creationId xmlns:a16="http://schemas.microsoft.com/office/drawing/2014/main" xmlns="" id="{4C70D31D-9E1E-4F8C-8773-4205D2D4A563}"/>
            </a:ext>
          </a:extLst>
        </xdr:cNvPr>
        <xdr:cNvSpPr/>
      </xdr:nvSpPr>
      <xdr:spPr>
        <a:xfrm>
          <a:off x="2857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165354</xdr:rowOff>
    </xdr:from>
    <xdr:to>
      <xdr:col>19</xdr:col>
      <xdr:colOff>177800</xdr:colOff>
      <xdr:row>38</xdr:row>
      <xdr:rowOff>23622</xdr:rowOff>
    </xdr:to>
    <xdr:cxnSp macro="">
      <xdr:nvCxnSpPr>
        <xdr:cNvPr id="76" name="直線コネクタ 75">
          <a:extLst>
            <a:ext uri="{FF2B5EF4-FFF2-40B4-BE49-F238E27FC236}">
              <a16:creationId xmlns:a16="http://schemas.microsoft.com/office/drawing/2014/main" xmlns="" id="{454E2A41-2594-4A59-8174-9530F7CE84E0}"/>
            </a:ext>
          </a:extLst>
        </xdr:cNvPr>
        <xdr:cNvCxnSpPr/>
      </xdr:nvCxnSpPr>
      <xdr:spPr>
        <a:xfrm>
          <a:off x="2908300" y="650900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7" name="楕円 76">
          <a:extLst>
            <a:ext uri="{FF2B5EF4-FFF2-40B4-BE49-F238E27FC236}">
              <a16:creationId xmlns:a16="http://schemas.microsoft.com/office/drawing/2014/main" xmlns="" id="{23813D5A-A6F1-4F71-A86C-9AD1CBF335B0}"/>
            </a:ext>
          </a:extLst>
        </xdr:cNvPr>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165354</xdr:rowOff>
    </xdr:to>
    <xdr:cxnSp macro="">
      <xdr:nvCxnSpPr>
        <xdr:cNvPr id="78" name="直線コネクタ 77">
          <a:extLst>
            <a:ext uri="{FF2B5EF4-FFF2-40B4-BE49-F238E27FC236}">
              <a16:creationId xmlns:a16="http://schemas.microsoft.com/office/drawing/2014/main" xmlns="" id="{CD3DBF2D-820D-4CF3-B118-A23F04178A4A}"/>
            </a:ext>
          </a:extLst>
        </xdr:cNvPr>
        <xdr:cNvCxnSpPr/>
      </xdr:nvCxnSpPr>
      <xdr:spPr>
        <a:xfrm>
          <a:off x="2019300" y="64770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79" name="楕円 78">
          <a:extLst>
            <a:ext uri="{FF2B5EF4-FFF2-40B4-BE49-F238E27FC236}">
              <a16:creationId xmlns:a16="http://schemas.microsoft.com/office/drawing/2014/main" xmlns="" id="{E45E516B-6F86-4E40-845D-FA9933F472E7}"/>
            </a:ext>
          </a:extLst>
        </xdr:cNvPr>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156210</xdr:rowOff>
    </xdr:to>
    <xdr:cxnSp macro="">
      <xdr:nvCxnSpPr>
        <xdr:cNvPr id="80" name="直線コネクタ 79">
          <a:extLst>
            <a:ext uri="{FF2B5EF4-FFF2-40B4-BE49-F238E27FC236}">
              <a16:creationId xmlns:a16="http://schemas.microsoft.com/office/drawing/2014/main" xmlns="" id="{F6CC42F6-EED5-494D-8B76-5562221241EF}"/>
            </a:ext>
          </a:extLst>
        </xdr:cNvPr>
        <xdr:cNvCxnSpPr/>
      </xdr:nvCxnSpPr>
      <xdr:spPr>
        <a:xfrm flipV="1">
          <a:off x="1130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a:extLst>
            <a:ext uri="{FF2B5EF4-FFF2-40B4-BE49-F238E27FC236}">
              <a16:creationId xmlns:a16="http://schemas.microsoft.com/office/drawing/2014/main" xmlns="" id="{329F3902-4960-4A40-8F4B-745FDF716725}"/>
            </a:ext>
          </a:extLst>
        </xdr:cNvPr>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a:extLst>
            <a:ext uri="{FF2B5EF4-FFF2-40B4-BE49-F238E27FC236}">
              <a16:creationId xmlns:a16="http://schemas.microsoft.com/office/drawing/2014/main" xmlns="" id="{3D205FF4-08CF-49F2-A9E4-4F5BBAC1EF33}"/>
            </a:ext>
          </a:extLst>
        </xdr:cNvPr>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a:extLst>
            <a:ext uri="{FF2B5EF4-FFF2-40B4-BE49-F238E27FC236}">
              <a16:creationId xmlns:a16="http://schemas.microsoft.com/office/drawing/2014/main" xmlns="" id="{48CCA07D-C794-472D-ABB5-A3EA9DF98A85}"/>
            </a:ext>
          </a:extLst>
        </xdr:cNvPr>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4" name="n_4aveValue【道路】&#10;有形固定資産減価償却率">
          <a:extLst>
            <a:ext uri="{FF2B5EF4-FFF2-40B4-BE49-F238E27FC236}">
              <a16:creationId xmlns:a16="http://schemas.microsoft.com/office/drawing/2014/main" xmlns="" id="{EA9F7831-1DB6-44D8-BE8A-7A812134DF9A}"/>
            </a:ext>
          </a:extLst>
        </xdr:cNvPr>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65549</xdr:rowOff>
    </xdr:from>
    <xdr:ext cx="405111" cy="259045"/>
    <xdr:sp macro="" textlink="">
      <xdr:nvSpPr>
        <xdr:cNvPr id="85" name="n_1mainValue【道路】&#10;有形固定資産減価償却率">
          <a:extLst>
            <a:ext uri="{FF2B5EF4-FFF2-40B4-BE49-F238E27FC236}">
              <a16:creationId xmlns:a16="http://schemas.microsoft.com/office/drawing/2014/main" xmlns="" id="{0C400C00-132D-4A8E-9B68-41CB396CD95C}"/>
            </a:ext>
          </a:extLst>
        </xdr:cNvPr>
        <xdr:cNvSpPr txBox="1"/>
      </xdr:nvSpPr>
      <xdr:spPr>
        <a:xfrm>
          <a:off x="3582044"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35831</xdr:rowOff>
    </xdr:from>
    <xdr:ext cx="405111" cy="259045"/>
    <xdr:sp macro="" textlink="">
      <xdr:nvSpPr>
        <xdr:cNvPr id="86" name="n_2mainValue【道路】&#10;有形固定資産減価償却率">
          <a:extLst>
            <a:ext uri="{FF2B5EF4-FFF2-40B4-BE49-F238E27FC236}">
              <a16:creationId xmlns:a16="http://schemas.microsoft.com/office/drawing/2014/main" xmlns="" id="{9BFCA5BF-18B8-4301-9C6F-EA265530DE6B}"/>
            </a:ext>
          </a:extLst>
        </xdr:cNvPr>
        <xdr:cNvSpPr txBox="1"/>
      </xdr:nvSpPr>
      <xdr:spPr>
        <a:xfrm>
          <a:off x="2705744" y="655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7" name="n_3mainValue【道路】&#10;有形固定資産減価償却率">
          <a:extLst>
            <a:ext uri="{FF2B5EF4-FFF2-40B4-BE49-F238E27FC236}">
              <a16:creationId xmlns:a16="http://schemas.microsoft.com/office/drawing/2014/main" xmlns="" id="{5EE7876A-6A7C-4CA1-A018-D85D637EF065}"/>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26687</xdr:rowOff>
    </xdr:from>
    <xdr:ext cx="405111" cy="259045"/>
    <xdr:sp macro="" textlink="">
      <xdr:nvSpPr>
        <xdr:cNvPr id="88" name="n_4mainValue【道路】&#10;有形固定資産減価償却率">
          <a:extLst>
            <a:ext uri="{FF2B5EF4-FFF2-40B4-BE49-F238E27FC236}">
              <a16:creationId xmlns:a16="http://schemas.microsoft.com/office/drawing/2014/main" xmlns="" id="{945C3F49-D709-470D-BD42-3DCBA2FFA504}"/>
            </a:ext>
          </a:extLst>
        </xdr:cNvPr>
        <xdr:cNvSpPr txBox="1"/>
      </xdr:nvSpPr>
      <xdr:spPr>
        <a:xfrm>
          <a:off x="927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034B6361-269F-48C7-875A-FE055AB7E29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AD176559-B3DE-4C52-A9E6-91D6CD0825E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96A7732A-082B-4DF5-A9B2-53D9E6D96F5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C87D1157-7B52-4E16-8846-2E851F43C09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084F73B5-7494-46A5-ACE2-4545251CF6B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1D476CFB-5C92-4B2B-B1F7-6D11AF19E1B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064C59D3-4835-45D4-B68D-7073C4E6003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1818B95D-050A-4817-A9F3-20AA653439A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A3E7E229-0679-4C27-9214-3FCAE113E23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CF956645-BFE0-467F-8682-01534EB3F87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xmlns="" id="{04505D1E-653D-4DA3-B008-88B7A3D2400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xmlns="" id="{29E8098C-4D95-4017-AE16-5D6954EDB52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xmlns="" id="{20E6B561-A49A-4511-8983-9AD9DCBBE2E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xmlns="" id="{B261AD1D-1BDA-4101-A1B4-BAD29911F7D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xmlns="" id="{13E0622C-4750-4867-A8B9-F779062FE10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xmlns="" id="{40472E31-1020-4282-8D77-797E29CE144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xmlns="" id="{108F1BBA-570A-4AF3-B9BD-2224DAEBF79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xmlns="" id="{1E4EBC1A-BF52-4AB5-8FA8-B1654E917EA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xmlns="" id="{E9C6B311-4BC8-4FAE-B671-09E33805E06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xmlns="" id="{279D3ED3-172C-41FF-ADFA-EA962F47746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99CD0DE2-2A31-4796-A573-86714534CE2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xmlns="" id="{9F5606A2-BC18-496A-AB2B-E5DF3526157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A0ED278C-0AB9-4853-BE44-8D185323C8E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a:extLst>
            <a:ext uri="{FF2B5EF4-FFF2-40B4-BE49-F238E27FC236}">
              <a16:creationId xmlns:a16="http://schemas.microsoft.com/office/drawing/2014/main" xmlns="" id="{A1B21FD3-5D8E-414E-AD6F-D8E737D50D74}"/>
            </a:ext>
          </a:extLst>
        </xdr:cNvPr>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a:extLst>
            <a:ext uri="{FF2B5EF4-FFF2-40B4-BE49-F238E27FC236}">
              <a16:creationId xmlns:a16="http://schemas.microsoft.com/office/drawing/2014/main" xmlns="" id="{E4C83615-8C3D-4DAA-80DC-AA76784EAB8B}"/>
            </a:ext>
          </a:extLst>
        </xdr:cNvPr>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a:extLst>
            <a:ext uri="{FF2B5EF4-FFF2-40B4-BE49-F238E27FC236}">
              <a16:creationId xmlns:a16="http://schemas.microsoft.com/office/drawing/2014/main" xmlns="" id="{5ECFEAE5-2345-418E-A87E-4F1B5A15FD6B}"/>
            </a:ext>
          </a:extLst>
        </xdr:cNvPr>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a:extLst>
            <a:ext uri="{FF2B5EF4-FFF2-40B4-BE49-F238E27FC236}">
              <a16:creationId xmlns:a16="http://schemas.microsoft.com/office/drawing/2014/main" xmlns="" id="{873CCD85-C8E0-474D-954D-DDA33228A671}"/>
            </a:ext>
          </a:extLst>
        </xdr:cNvPr>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a:extLst>
            <a:ext uri="{FF2B5EF4-FFF2-40B4-BE49-F238E27FC236}">
              <a16:creationId xmlns:a16="http://schemas.microsoft.com/office/drawing/2014/main" xmlns="" id="{2CA2F082-0E58-43A6-905A-EB862FCCE808}"/>
            </a:ext>
          </a:extLst>
        </xdr:cNvPr>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7" name="【道路】&#10;一人当たり延長平均値テキスト">
          <a:extLst>
            <a:ext uri="{FF2B5EF4-FFF2-40B4-BE49-F238E27FC236}">
              <a16:creationId xmlns:a16="http://schemas.microsoft.com/office/drawing/2014/main" xmlns="" id="{42D2F6BC-62A6-4D23-9F37-1552A99CA5C6}"/>
            </a:ext>
          </a:extLst>
        </xdr:cNvPr>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a:extLst>
            <a:ext uri="{FF2B5EF4-FFF2-40B4-BE49-F238E27FC236}">
              <a16:creationId xmlns:a16="http://schemas.microsoft.com/office/drawing/2014/main" xmlns="" id="{7F639A0D-C495-4079-AE0D-BFA9B08687C8}"/>
            </a:ext>
          </a:extLst>
        </xdr:cNvPr>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a:extLst>
            <a:ext uri="{FF2B5EF4-FFF2-40B4-BE49-F238E27FC236}">
              <a16:creationId xmlns:a16="http://schemas.microsoft.com/office/drawing/2014/main" xmlns="" id="{96772B3E-52F1-404B-8C3A-1C9FC23CFDAE}"/>
            </a:ext>
          </a:extLst>
        </xdr:cNvPr>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a:extLst>
            <a:ext uri="{FF2B5EF4-FFF2-40B4-BE49-F238E27FC236}">
              <a16:creationId xmlns:a16="http://schemas.microsoft.com/office/drawing/2014/main" xmlns="" id="{F7946C0D-F6CE-4FA6-8C59-FBF9325F3F26}"/>
            </a:ext>
          </a:extLst>
        </xdr:cNvPr>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a:extLst>
            <a:ext uri="{FF2B5EF4-FFF2-40B4-BE49-F238E27FC236}">
              <a16:creationId xmlns:a16="http://schemas.microsoft.com/office/drawing/2014/main" xmlns="" id="{40A3F9AE-CE7A-4650-BE96-C1099A99C08F}"/>
            </a:ext>
          </a:extLst>
        </xdr:cNvPr>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22" name="フローチャート: 判断 121">
          <a:extLst>
            <a:ext uri="{FF2B5EF4-FFF2-40B4-BE49-F238E27FC236}">
              <a16:creationId xmlns:a16="http://schemas.microsoft.com/office/drawing/2014/main" xmlns="" id="{0D0A1D17-E4F8-4EC0-9D51-9A5743CD8647}"/>
            </a:ext>
          </a:extLst>
        </xdr:cNvPr>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A4ABF3AF-A505-44B5-BCF0-74B1B24716F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5B52D167-3214-4968-B99E-C6ADD86F8BA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CA6890D1-D34A-4690-AAE3-CE4823B724D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75DEB2B3-1B4E-4AE8-A987-F306750BF92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AF1C5C54-73E3-496B-BC60-1600495E701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15570</xdr:rowOff>
    </xdr:from>
    <xdr:to>
      <xdr:col>55</xdr:col>
      <xdr:colOff>50800</xdr:colOff>
      <xdr:row>40</xdr:row>
      <xdr:rowOff>117170</xdr:rowOff>
    </xdr:to>
    <xdr:sp macro="" textlink="">
      <xdr:nvSpPr>
        <xdr:cNvPr id="128" name="楕円 127">
          <a:extLst>
            <a:ext uri="{FF2B5EF4-FFF2-40B4-BE49-F238E27FC236}">
              <a16:creationId xmlns:a16="http://schemas.microsoft.com/office/drawing/2014/main" xmlns="" id="{44D18820-1EBD-40EF-B7C9-772CDF8BF33C}"/>
            </a:ext>
          </a:extLst>
        </xdr:cNvPr>
        <xdr:cNvSpPr/>
      </xdr:nvSpPr>
      <xdr:spPr>
        <a:xfrm>
          <a:off x="10426700" y="68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165447</xdr:rowOff>
    </xdr:from>
    <xdr:ext cx="469744" cy="259045"/>
    <xdr:sp macro="" textlink="">
      <xdr:nvSpPr>
        <xdr:cNvPr id="129" name="【道路】&#10;一人当たり延長該当値テキスト">
          <a:extLst>
            <a:ext uri="{FF2B5EF4-FFF2-40B4-BE49-F238E27FC236}">
              <a16:creationId xmlns:a16="http://schemas.microsoft.com/office/drawing/2014/main" xmlns="" id="{BFD733B9-5B10-4E7C-B219-5A08736146A5}"/>
            </a:ext>
          </a:extLst>
        </xdr:cNvPr>
        <xdr:cNvSpPr txBox="1"/>
      </xdr:nvSpPr>
      <xdr:spPr>
        <a:xfrm>
          <a:off x="10515600" y="685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17628</xdr:rowOff>
    </xdr:from>
    <xdr:to>
      <xdr:col>50</xdr:col>
      <xdr:colOff>165100</xdr:colOff>
      <xdr:row>40</xdr:row>
      <xdr:rowOff>119228</xdr:rowOff>
    </xdr:to>
    <xdr:sp macro="" textlink="">
      <xdr:nvSpPr>
        <xdr:cNvPr id="130" name="楕円 129">
          <a:extLst>
            <a:ext uri="{FF2B5EF4-FFF2-40B4-BE49-F238E27FC236}">
              <a16:creationId xmlns:a16="http://schemas.microsoft.com/office/drawing/2014/main" xmlns="" id="{99EE3824-2154-48BC-A329-A9AC6487E6CA}"/>
            </a:ext>
          </a:extLst>
        </xdr:cNvPr>
        <xdr:cNvSpPr/>
      </xdr:nvSpPr>
      <xdr:spPr>
        <a:xfrm>
          <a:off x="9588500" y="68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66370</xdr:rowOff>
    </xdr:from>
    <xdr:to>
      <xdr:col>55</xdr:col>
      <xdr:colOff>0</xdr:colOff>
      <xdr:row>40</xdr:row>
      <xdr:rowOff>68428</xdr:rowOff>
    </xdr:to>
    <xdr:cxnSp macro="">
      <xdr:nvCxnSpPr>
        <xdr:cNvPr id="131" name="直線コネクタ 130">
          <a:extLst>
            <a:ext uri="{FF2B5EF4-FFF2-40B4-BE49-F238E27FC236}">
              <a16:creationId xmlns:a16="http://schemas.microsoft.com/office/drawing/2014/main" xmlns="" id="{38F3B962-465B-42C3-93F8-38E52B79620C}"/>
            </a:ext>
          </a:extLst>
        </xdr:cNvPr>
        <xdr:cNvCxnSpPr/>
      </xdr:nvCxnSpPr>
      <xdr:spPr>
        <a:xfrm flipV="1">
          <a:off x="9639300" y="6924370"/>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17552</xdr:rowOff>
    </xdr:from>
    <xdr:to>
      <xdr:col>46</xdr:col>
      <xdr:colOff>38100</xdr:colOff>
      <xdr:row>40</xdr:row>
      <xdr:rowOff>119152</xdr:rowOff>
    </xdr:to>
    <xdr:sp macro="" textlink="">
      <xdr:nvSpPr>
        <xdr:cNvPr id="132" name="楕円 131">
          <a:extLst>
            <a:ext uri="{FF2B5EF4-FFF2-40B4-BE49-F238E27FC236}">
              <a16:creationId xmlns:a16="http://schemas.microsoft.com/office/drawing/2014/main" xmlns="" id="{62FF36E3-0001-4A50-8489-4ADC21F2C3E9}"/>
            </a:ext>
          </a:extLst>
        </xdr:cNvPr>
        <xdr:cNvSpPr/>
      </xdr:nvSpPr>
      <xdr:spPr>
        <a:xfrm>
          <a:off x="8699500" y="68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68352</xdr:rowOff>
    </xdr:from>
    <xdr:to>
      <xdr:col>50</xdr:col>
      <xdr:colOff>114300</xdr:colOff>
      <xdr:row>40</xdr:row>
      <xdr:rowOff>68428</xdr:rowOff>
    </xdr:to>
    <xdr:cxnSp macro="">
      <xdr:nvCxnSpPr>
        <xdr:cNvPr id="133" name="直線コネクタ 132">
          <a:extLst>
            <a:ext uri="{FF2B5EF4-FFF2-40B4-BE49-F238E27FC236}">
              <a16:creationId xmlns:a16="http://schemas.microsoft.com/office/drawing/2014/main" xmlns="" id="{3E8A351D-52C6-4BE3-9DA1-97A4E4D470DE}"/>
            </a:ext>
          </a:extLst>
        </xdr:cNvPr>
        <xdr:cNvCxnSpPr/>
      </xdr:nvCxnSpPr>
      <xdr:spPr>
        <a:xfrm>
          <a:off x="8750300" y="692635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16637</xdr:rowOff>
    </xdr:from>
    <xdr:to>
      <xdr:col>41</xdr:col>
      <xdr:colOff>101600</xdr:colOff>
      <xdr:row>40</xdr:row>
      <xdr:rowOff>118237</xdr:rowOff>
    </xdr:to>
    <xdr:sp macro="" textlink="">
      <xdr:nvSpPr>
        <xdr:cNvPr id="134" name="楕円 133">
          <a:extLst>
            <a:ext uri="{FF2B5EF4-FFF2-40B4-BE49-F238E27FC236}">
              <a16:creationId xmlns:a16="http://schemas.microsoft.com/office/drawing/2014/main" xmlns="" id="{3C1AA3D0-4B43-42B8-B8CE-E8288108AEDD}"/>
            </a:ext>
          </a:extLst>
        </xdr:cNvPr>
        <xdr:cNvSpPr/>
      </xdr:nvSpPr>
      <xdr:spPr>
        <a:xfrm>
          <a:off x="7810500" y="687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67437</xdr:rowOff>
    </xdr:from>
    <xdr:to>
      <xdr:col>45</xdr:col>
      <xdr:colOff>177800</xdr:colOff>
      <xdr:row>40</xdr:row>
      <xdr:rowOff>68352</xdr:rowOff>
    </xdr:to>
    <xdr:cxnSp macro="">
      <xdr:nvCxnSpPr>
        <xdr:cNvPr id="135" name="直線コネクタ 134">
          <a:extLst>
            <a:ext uri="{FF2B5EF4-FFF2-40B4-BE49-F238E27FC236}">
              <a16:creationId xmlns:a16="http://schemas.microsoft.com/office/drawing/2014/main" xmlns="" id="{872FB95D-68AD-4BB9-AC5F-A6AA114FEEC8}"/>
            </a:ext>
          </a:extLst>
        </xdr:cNvPr>
        <xdr:cNvCxnSpPr/>
      </xdr:nvCxnSpPr>
      <xdr:spPr>
        <a:xfrm>
          <a:off x="7861300" y="692543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42850</xdr:rowOff>
    </xdr:from>
    <xdr:to>
      <xdr:col>36</xdr:col>
      <xdr:colOff>165100</xdr:colOff>
      <xdr:row>39</xdr:row>
      <xdr:rowOff>144450</xdr:rowOff>
    </xdr:to>
    <xdr:sp macro="" textlink="">
      <xdr:nvSpPr>
        <xdr:cNvPr id="136" name="楕円 135">
          <a:extLst>
            <a:ext uri="{FF2B5EF4-FFF2-40B4-BE49-F238E27FC236}">
              <a16:creationId xmlns:a16="http://schemas.microsoft.com/office/drawing/2014/main" xmlns="" id="{748A71F4-DBAE-4CAD-96B8-EEA283708913}"/>
            </a:ext>
          </a:extLst>
        </xdr:cNvPr>
        <xdr:cNvSpPr/>
      </xdr:nvSpPr>
      <xdr:spPr>
        <a:xfrm>
          <a:off x="6921500" y="67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93650</xdr:rowOff>
    </xdr:from>
    <xdr:to>
      <xdr:col>41</xdr:col>
      <xdr:colOff>50800</xdr:colOff>
      <xdr:row>40</xdr:row>
      <xdr:rowOff>67437</xdr:rowOff>
    </xdr:to>
    <xdr:cxnSp macro="">
      <xdr:nvCxnSpPr>
        <xdr:cNvPr id="137" name="直線コネクタ 136">
          <a:extLst>
            <a:ext uri="{FF2B5EF4-FFF2-40B4-BE49-F238E27FC236}">
              <a16:creationId xmlns:a16="http://schemas.microsoft.com/office/drawing/2014/main" xmlns="" id="{F5078C51-ACE4-4661-8B6C-5DF8BC272643}"/>
            </a:ext>
          </a:extLst>
        </xdr:cNvPr>
        <xdr:cNvCxnSpPr/>
      </xdr:nvCxnSpPr>
      <xdr:spPr>
        <a:xfrm>
          <a:off x="6972300" y="6780200"/>
          <a:ext cx="889000" cy="1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8" name="n_1aveValue【道路】&#10;一人当たり延長">
          <a:extLst>
            <a:ext uri="{FF2B5EF4-FFF2-40B4-BE49-F238E27FC236}">
              <a16:creationId xmlns:a16="http://schemas.microsoft.com/office/drawing/2014/main" xmlns="" id="{3E01E664-7184-498C-954A-903B158C93BB}"/>
            </a:ext>
          </a:extLst>
        </xdr:cNvPr>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9" name="n_2aveValue【道路】&#10;一人当たり延長">
          <a:extLst>
            <a:ext uri="{FF2B5EF4-FFF2-40B4-BE49-F238E27FC236}">
              <a16:creationId xmlns:a16="http://schemas.microsoft.com/office/drawing/2014/main" xmlns="" id="{1C15A0A3-AAA7-4664-85E8-F431275C1324}"/>
            </a:ext>
          </a:extLst>
        </xdr:cNvPr>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40" name="n_3aveValue【道路】&#10;一人当たり延長">
          <a:extLst>
            <a:ext uri="{FF2B5EF4-FFF2-40B4-BE49-F238E27FC236}">
              <a16:creationId xmlns:a16="http://schemas.microsoft.com/office/drawing/2014/main" xmlns="" id="{D614ED06-BF84-448E-B84D-5217C54B070C}"/>
            </a:ext>
          </a:extLst>
        </xdr:cNvPr>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41" name="n_4aveValue【道路】&#10;一人当たり延長">
          <a:extLst>
            <a:ext uri="{FF2B5EF4-FFF2-40B4-BE49-F238E27FC236}">
              <a16:creationId xmlns:a16="http://schemas.microsoft.com/office/drawing/2014/main" xmlns="" id="{5C2D7309-56F7-4E6D-BCC1-17F8611EF4F6}"/>
            </a:ext>
          </a:extLst>
        </xdr:cNvPr>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110355</xdr:rowOff>
    </xdr:from>
    <xdr:ext cx="469744" cy="259045"/>
    <xdr:sp macro="" textlink="">
      <xdr:nvSpPr>
        <xdr:cNvPr id="142" name="n_1mainValue【道路】&#10;一人当たり延長">
          <a:extLst>
            <a:ext uri="{FF2B5EF4-FFF2-40B4-BE49-F238E27FC236}">
              <a16:creationId xmlns:a16="http://schemas.microsoft.com/office/drawing/2014/main" xmlns="" id="{E8399E9E-BB3C-4A90-B133-6F10738E45B1}"/>
            </a:ext>
          </a:extLst>
        </xdr:cNvPr>
        <xdr:cNvSpPr txBox="1"/>
      </xdr:nvSpPr>
      <xdr:spPr>
        <a:xfrm>
          <a:off x="9391727" y="69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110279</xdr:rowOff>
    </xdr:from>
    <xdr:ext cx="469744" cy="259045"/>
    <xdr:sp macro="" textlink="">
      <xdr:nvSpPr>
        <xdr:cNvPr id="143" name="n_2mainValue【道路】&#10;一人当たり延長">
          <a:extLst>
            <a:ext uri="{FF2B5EF4-FFF2-40B4-BE49-F238E27FC236}">
              <a16:creationId xmlns:a16="http://schemas.microsoft.com/office/drawing/2014/main" xmlns="" id="{E63EED8D-7E19-4E24-9284-F5D5DE092D2A}"/>
            </a:ext>
          </a:extLst>
        </xdr:cNvPr>
        <xdr:cNvSpPr txBox="1"/>
      </xdr:nvSpPr>
      <xdr:spPr>
        <a:xfrm>
          <a:off x="8515427" y="696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109364</xdr:rowOff>
    </xdr:from>
    <xdr:ext cx="469744" cy="259045"/>
    <xdr:sp macro="" textlink="">
      <xdr:nvSpPr>
        <xdr:cNvPr id="144" name="n_3mainValue【道路】&#10;一人当たり延長">
          <a:extLst>
            <a:ext uri="{FF2B5EF4-FFF2-40B4-BE49-F238E27FC236}">
              <a16:creationId xmlns:a16="http://schemas.microsoft.com/office/drawing/2014/main" xmlns="" id="{1422EC4C-CBAE-4FBC-A00C-31B118E893F6}"/>
            </a:ext>
          </a:extLst>
        </xdr:cNvPr>
        <xdr:cNvSpPr txBox="1"/>
      </xdr:nvSpPr>
      <xdr:spPr>
        <a:xfrm>
          <a:off x="7626427" y="696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135577</xdr:rowOff>
    </xdr:from>
    <xdr:ext cx="469744" cy="259045"/>
    <xdr:sp macro="" textlink="">
      <xdr:nvSpPr>
        <xdr:cNvPr id="145" name="n_4mainValue【道路】&#10;一人当たり延長">
          <a:extLst>
            <a:ext uri="{FF2B5EF4-FFF2-40B4-BE49-F238E27FC236}">
              <a16:creationId xmlns:a16="http://schemas.microsoft.com/office/drawing/2014/main" xmlns="" id="{859AA057-1B37-4465-996E-3A94A6677DDB}"/>
            </a:ext>
          </a:extLst>
        </xdr:cNvPr>
        <xdr:cNvSpPr txBox="1"/>
      </xdr:nvSpPr>
      <xdr:spPr>
        <a:xfrm>
          <a:off x="6737427" y="68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A86B483E-FA12-4196-A6AE-E598FF5006F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69A7D5C7-0C20-4929-B5AA-0E747E6013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E2C7FA14-D348-4A39-977D-A55B6BF5AA8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98FF5D77-AFCB-450E-9BA8-3E56CDB23A3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450522F8-7E4B-490F-A85F-5326BE0D67C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63E09030-FE40-437A-A3CC-0AA533F15FA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7B7309AD-7C35-49AC-A591-F38CF08FB80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DAC66909-0F99-4A1F-86D6-14F5681B5EA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6F3F9C97-724B-4206-9D45-25C78648BAB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E4EAD6D3-2773-4CF8-8529-9948F798EF1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E536B9C6-6B86-46C3-BC64-658173B4F57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a:extLst>
            <a:ext uri="{FF2B5EF4-FFF2-40B4-BE49-F238E27FC236}">
              <a16:creationId xmlns:a16="http://schemas.microsoft.com/office/drawing/2014/main" xmlns="" id="{07A048B4-3440-4A55-A417-851BF3738BFE}"/>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a:extLst>
            <a:ext uri="{FF2B5EF4-FFF2-40B4-BE49-F238E27FC236}">
              <a16:creationId xmlns:a16="http://schemas.microsoft.com/office/drawing/2014/main" xmlns="" id="{0CB45283-DB42-457E-8E78-3AE044C2F881}"/>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a:extLst>
            <a:ext uri="{FF2B5EF4-FFF2-40B4-BE49-F238E27FC236}">
              <a16:creationId xmlns:a16="http://schemas.microsoft.com/office/drawing/2014/main" xmlns="" id="{67B42F37-9447-44DD-8C86-E68D9E86726B}"/>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a:extLst>
            <a:ext uri="{FF2B5EF4-FFF2-40B4-BE49-F238E27FC236}">
              <a16:creationId xmlns:a16="http://schemas.microsoft.com/office/drawing/2014/main" xmlns="" id="{46F774F9-2027-4028-AB32-04FDB4BB514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a:extLst>
            <a:ext uri="{FF2B5EF4-FFF2-40B4-BE49-F238E27FC236}">
              <a16:creationId xmlns:a16="http://schemas.microsoft.com/office/drawing/2014/main" xmlns="" id="{C7380036-5A05-4FDD-A2EA-C6B35099FCF8}"/>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a:extLst>
            <a:ext uri="{FF2B5EF4-FFF2-40B4-BE49-F238E27FC236}">
              <a16:creationId xmlns:a16="http://schemas.microsoft.com/office/drawing/2014/main" xmlns="" id="{67D18EB0-B532-4D34-87DA-21B9B22ADA7A}"/>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a:extLst>
            <a:ext uri="{FF2B5EF4-FFF2-40B4-BE49-F238E27FC236}">
              <a16:creationId xmlns:a16="http://schemas.microsoft.com/office/drawing/2014/main" xmlns="" id="{E06FD354-2E96-424C-9DCD-34DBD045A1EA}"/>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a:extLst>
            <a:ext uri="{FF2B5EF4-FFF2-40B4-BE49-F238E27FC236}">
              <a16:creationId xmlns:a16="http://schemas.microsoft.com/office/drawing/2014/main" xmlns="" id="{87E2B3A1-1F41-46BB-B863-8944C8B37569}"/>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xmlns="" id="{99A3704D-8D26-4C52-9E3B-DBEBBF9DC15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a:extLst>
            <a:ext uri="{FF2B5EF4-FFF2-40B4-BE49-F238E27FC236}">
              <a16:creationId xmlns:a16="http://schemas.microsoft.com/office/drawing/2014/main" xmlns="" id="{AA5EC8A3-DD28-4FF4-983D-8B33B4AFBD33}"/>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xmlns="" id="{A56D92CA-1733-48EE-9468-F3C7CFFEF54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8" name="直線コネクタ 167">
          <a:extLst>
            <a:ext uri="{FF2B5EF4-FFF2-40B4-BE49-F238E27FC236}">
              <a16:creationId xmlns:a16="http://schemas.microsoft.com/office/drawing/2014/main" xmlns="" id="{30F7D78C-0192-456D-A62E-69D9507BC184}"/>
            </a:ext>
          </a:extLst>
        </xdr:cNvPr>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xmlns="" id="{C00C875C-1C9C-4690-B7BC-1010A30161A5}"/>
            </a:ext>
          </a:extLst>
        </xdr:cNvPr>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70" name="直線コネクタ 169">
          <a:extLst>
            <a:ext uri="{FF2B5EF4-FFF2-40B4-BE49-F238E27FC236}">
              <a16:creationId xmlns:a16="http://schemas.microsoft.com/office/drawing/2014/main" xmlns="" id="{81D52CB0-E46E-420B-95C5-039A27941E5B}"/>
            </a:ext>
          </a:extLst>
        </xdr:cNvPr>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71" name="【橋りょう・トンネル】&#10;有形固定資産減価償却率最大値テキスト">
          <a:extLst>
            <a:ext uri="{FF2B5EF4-FFF2-40B4-BE49-F238E27FC236}">
              <a16:creationId xmlns:a16="http://schemas.microsoft.com/office/drawing/2014/main" xmlns="" id="{C3745535-5B55-4828-BE40-C45195DE058C}"/>
            </a:ext>
          </a:extLst>
        </xdr:cNvPr>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72" name="直線コネクタ 171">
          <a:extLst>
            <a:ext uri="{FF2B5EF4-FFF2-40B4-BE49-F238E27FC236}">
              <a16:creationId xmlns:a16="http://schemas.microsoft.com/office/drawing/2014/main" xmlns="" id="{E3368E1E-BDAD-443D-8745-80A96AC27B4D}"/>
            </a:ext>
          </a:extLst>
        </xdr:cNvPr>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xmlns="" id="{F9174DDD-1BDB-4588-AA98-25FD9C97CFBB}"/>
            </a:ext>
          </a:extLst>
        </xdr:cNvPr>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74" name="フローチャート: 判断 173">
          <a:extLst>
            <a:ext uri="{FF2B5EF4-FFF2-40B4-BE49-F238E27FC236}">
              <a16:creationId xmlns:a16="http://schemas.microsoft.com/office/drawing/2014/main" xmlns="" id="{EE76D4F1-DAB9-4CDD-A718-B04E33751DAE}"/>
            </a:ext>
          </a:extLst>
        </xdr:cNvPr>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75" name="フローチャート: 判断 174">
          <a:extLst>
            <a:ext uri="{FF2B5EF4-FFF2-40B4-BE49-F238E27FC236}">
              <a16:creationId xmlns:a16="http://schemas.microsoft.com/office/drawing/2014/main" xmlns="" id="{DC4375A7-5112-45F0-9DF6-E56810D2F86A}"/>
            </a:ext>
          </a:extLst>
        </xdr:cNvPr>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6" name="フローチャート: 判断 175">
          <a:extLst>
            <a:ext uri="{FF2B5EF4-FFF2-40B4-BE49-F238E27FC236}">
              <a16:creationId xmlns:a16="http://schemas.microsoft.com/office/drawing/2014/main" xmlns="" id="{576076F8-0B9D-4688-9D3C-67CF91C370F8}"/>
            </a:ext>
          </a:extLst>
        </xdr:cNvPr>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7" name="フローチャート: 判断 176">
          <a:extLst>
            <a:ext uri="{FF2B5EF4-FFF2-40B4-BE49-F238E27FC236}">
              <a16:creationId xmlns:a16="http://schemas.microsoft.com/office/drawing/2014/main" xmlns="" id="{29AE297E-ED17-4819-84E5-C908E40D680D}"/>
            </a:ext>
          </a:extLst>
        </xdr:cNvPr>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8" name="フローチャート: 判断 177">
          <a:extLst>
            <a:ext uri="{FF2B5EF4-FFF2-40B4-BE49-F238E27FC236}">
              <a16:creationId xmlns:a16="http://schemas.microsoft.com/office/drawing/2014/main" xmlns="" id="{8B063378-9B15-43CE-863C-AB76CEF66663}"/>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12BF4A52-FB8B-4CB4-9B4D-A9C73DCE4D0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B361D580-0C9E-48AF-BC23-FFA1B84D36C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F11BFFA9-F494-47F0-8338-08A7092D29E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FCA715B1-3B6D-40E5-859A-E136F77B4A5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E4B1205C-F554-4287-AC98-89BD4AAF533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84" name="楕円 183">
          <a:extLst>
            <a:ext uri="{FF2B5EF4-FFF2-40B4-BE49-F238E27FC236}">
              <a16:creationId xmlns:a16="http://schemas.microsoft.com/office/drawing/2014/main" xmlns="" id="{57BD9689-ADC9-4FFC-89E1-0F42DF3EDD45}"/>
            </a:ext>
          </a:extLst>
        </xdr:cNvPr>
        <xdr:cNvSpPr/>
      </xdr:nvSpPr>
      <xdr:spPr>
        <a:xfrm>
          <a:off x="4584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120667</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xmlns="" id="{DEEAC4A5-D0E0-4D84-9B6D-2EBC70F0BEA6}"/>
            </a:ext>
          </a:extLst>
        </xdr:cNvPr>
        <xdr:cNvSpPr txBox="1"/>
      </xdr:nvSpPr>
      <xdr:spPr>
        <a:xfrm>
          <a:off x="4673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72644</xdr:rowOff>
    </xdr:from>
    <xdr:to>
      <xdr:col>20</xdr:col>
      <xdr:colOff>38100</xdr:colOff>
      <xdr:row>59</xdr:row>
      <xdr:rowOff>2794</xdr:rowOff>
    </xdr:to>
    <xdr:sp macro="" textlink="">
      <xdr:nvSpPr>
        <xdr:cNvPr id="186" name="楕円 185">
          <a:extLst>
            <a:ext uri="{FF2B5EF4-FFF2-40B4-BE49-F238E27FC236}">
              <a16:creationId xmlns:a16="http://schemas.microsoft.com/office/drawing/2014/main" xmlns="" id="{EA493236-FA11-480B-82CA-098D87045A58}"/>
            </a:ext>
          </a:extLst>
        </xdr:cNvPr>
        <xdr:cNvSpPr/>
      </xdr:nvSpPr>
      <xdr:spPr>
        <a:xfrm>
          <a:off x="37465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123444</xdr:rowOff>
    </xdr:from>
    <xdr:to>
      <xdr:col>24</xdr:col>
      <xdr:colOff>63500</xdr:colOff>
      <xdr:row>58</xdr:row>
      <xdr:rowOff>148590</xdr:rowOff>
    </xdr:to>
    <xdr:cxnSp macro="">
      <xdr:nvCxnSpPr>
        <xdr:cNvPr id="187" name="直線コネクタ 186">
          <a:extLst>
            <a:ext uri="{FF2B5EF4-FFF2-40B4-BE49-F238E27FC236}">
              <a16:creationId xmlns:a16="http://schemas.microsoft.com/office/drawing/2014/main" xmlns="" id="{951D3F5C-65D6-4901-8EFC-9F1BC73A19E6}"/>
            </a:ext>
          </a:extLst>
        </xdr:cNvPr>
        <xdr:cNvCxnSpPr/>
      </xdr:nvCxnSpPr>
      <xdr:spPr>
        <a:xfrm>
          <a:off x="3797300" y="1006754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40640</xdr:rowOff>
    </xdr:from>
    <xdr:to>
      <xdr:col>15</xdr:col>
      <xdr:colOff>101600</xdr:colOff>
      <xdr:row>58</xdr:row>
      <xdr:rowOff>142240</xdr:rowOff>
    </xdr:to>
    <xdr:sp macro="" textlink="">
      <xdr:nvSpPr>
        <xdr:cNvPr id="188" name="楕円 187">
          <a:extLst>
            <a:ext uri="{FF2B5EF4-FFF2-40B4-BE49-F238E27FC236}">
              <a16:creationId xmlns:a16="http://schemas.microsoft.com/office/drawing/2014/main" xmlns="" id="{8E5EFC77-DD94-40CB-A4CD-21B97D71D597}"/>
            </a:ext>
          </a:extLst>
        </xdr:cNvPr>
        <xdr:cNvSpPr/>
      </xdr:nvSpPr>
      <xdr:spPr>
        <a:xfrm>
          <a:off x="2857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91440</xdr:rowOff>
    </xdr:from>
    <xdr:to>
      <xdr:col>19</xdr:col>
      <xdr:colOff>177800</xdr:colOff>
      <xdr:row>58</xdr:row>
      <xdr:rowOff>123444</xdr:rowOff>
    </xdr:to>
    <xdr:cxnSp macro="">
      <xdr:nvCxnSpPr>
        <xdr:cNvPr id="189" name="直線コネクタ 188">
          <a:extLst>
            <a:ext uri="{FF2B5EF4-FFF2-40B4-BE49-F238E27FC236}">
              <a16:creationId xmlns:a16="http://schemas.microsoft.com/office/drawing/2014/main" xmlns="" id="{1DDE14FF-B58A-453F-B217-3181BE3364A0}"/>
            </a:ext>
          </a:extLst>
        </xdr:cNvPr>
        <xdr:cNvCxnSpPr/>
      </xdr:nvCxnSpPr>
      <xdr:spPr>
        <a:xfrm>
          <a:off x="2908300" y="100355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4064</xdr:rowOff>
    </xdr:from>
    <xdr:to>
      <xdr:col>10</xdr:col>
      <xdr:colOff>165100</xdr:colOff>
      <xdr:row>58</xdr:row>
      <xdr:rowOff>105664</xdr:rowOff>
    </xdr:to>
    <xdr:sp macro="" textlink="">
      <xdr:nvSpPr>
        <xdr:cNvPr id="190" name="楕円 189">
          <a:extLst>
            <a:ext uri="{FF2B5EF4-FFF2-40B4-BE49-F238E27FC236}">
              <a16:creationId xmlns:a16="http://schemas.microsoft.com/office/drawing/2014/main" xmlns="" id="{4C6C52CB-6DC1-4793-B23C-953D755D07B5}"/>
            </a:ext>
          </a:extLst>
        </xdr:cNvPr>
        <xdr:cNvSpPr/>
      </xdr:nvSpPr>
      <xdr:spPr>
        <a:xfrm>
          <a:off x="1968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54864</xdr:rowOff>
    </xdr:from>
    <xdr:to>
      <xdr:col>15</xdr:col>
      <xdr:colOff>50800</xdr:colOff>
      <xdr:row>58</xdr:row>
      <xdr:rowOff>91440</xdr:rowOff>
    </xdr:to>
    <xdr:cxnSp macro="">
      <xdr:nvCxnSpPr>
        <xdr:cNvPr id="191" name="直線コネクタ 190">
          <a:extLst>
            <a:ext uri="{FF2B5EF4-FFF2-40B4-BE49-F238E27FC236}">
              <a16:creationId xmlns:a16="http://schemas.microsoft.com/office/drawing/2014/main" xmlns="" id="{7E5FBA54-EB56-4EB3-A6F6-EA9741571A1C}"/>
            </a:ext>
          </a:extLst>
        </xdr:cNvPr>
        <xdr:cNvCxnSpPr/>
      </xdr:nvCxnSpPr>
      <xdr:spPr>
        <a:xfrm>
          <a:off x="2019300" y="99989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150368</xdr:rowOff>
    </xdr:from>
    <xdr:to>
      <xdr:col>6</xdr:col>
      <xdr:colOff>38100</xdr:colOff>
      <xdr:row>58</xdr:row>
      <xdr:rowOff>80518</xdr:rowOff>
    </xdr:to>
    <xdr:sp macro="" textlink="">
      <xdr:nvSpPr>
        <xdr:cNvPr id="192" name="楕円 191">
          <a:extLst>
            <a:ext uri="{FF2B5EF4-FFF2-40B4-BE49-F238E27FC236}">
              <a16:creationId xmlns:a16="http://schemas.microsoft.com/office/drawing/2014/main" xmlns="" id="{9ACC1E59-7911-494C-A153-200E9D731003}"/>
            </a:ext>
          </a:extLst>
        </xdr:cNvPr>
        <xdr:cNvSpPr/>
      </xdr:nvSpPr>
      <xdr:spPr>
        <a:xfrm>
          <a:off x="1079500" y="99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29718</xdr:rowOff>
    </xdr:from>
    <xdr:to>
      <xdr:col>10</xdr:col>
      <xdr:colOff>114300</xdr:colOff>
      <xdr:row>58</xdr:row>
      <xdr:rowOff>54864</xdr:rowOff>
    </xdr:to>
    <xdr:cxnSp macro="">
      <xdr:nvCxnSpPr>
        <xdr:cNvPr id="193" name="直線コネクタ 192">
          <a:extLst>
            <a:ext uri="{FF2B5EF4-FFF2-40B4-BE49-F238E27FC236}">
              <a16:creationId xmlns:a16="http://schemas.microsoft.com/office/drawing/2014/main" xmlns="" id="{D8452AED-C88D-47AE-AE05-0139856327D4}"/>
            </a:ext>
          </a:extLst>
        </xdr:cNvPr>
        <xdr:cNvCxnSpPr/>
      </xdr:nvCxnSpPr>
      <xdr:spPr>
        <a:xfrm>
          <a:off x="1130300" y="997381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28211</xdr:rowOff>
    </xdr:from>
    <xdr:ext cx="405111" cy="259045"/>
    <xdr:sp macro="" textlink="">
      <xdr:nvSpPr>
        <xdr:cNvPr id="194" name="n_1aveValue【橋りょう・トンネル】&#10;有形固定資産減価償却率">
          <a:extLst>
            <a:ext uri="{FF2B5EF4-FFF2-40B4-BE49-F238E27FC236}">
              <a16:creationId xmlns:a16="http://schemas.microsoft.com/office/drawing/2014/main" xmlns="" id="{F1A42595-6B58-42FB-9BD9-7A21940EC0F1}"/>
            </a:ext>
          </a:extLst>
        </xdr:cNvPr>
        <xdr:cNvSpPr txBox="1"/>
      </xdr:nvSpPr>
      <xdr:spPr>
        <a:xfrm>
          <a:off x="35820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95" name="n_2aveValue【橋りょう・トンネル】&#10;有形固定資産減価償却率">
          <a:extLst>
            <a:ext uri="{FF2B5EF4-FFF2-40B4-BE49-F238E27FC236}">
              <a16:creationId xmlns:a16="http://schemas.microsoft.com/office/drawing/2014/main" xmlns="" id="{5BB9E715-8B01-4B02-8037-ED2BCA7FE997}"/>
            </a:ext>
          </a:extLst>
        </xdr:cNvPr>
        <xdr:cNvSpPr txBox="1"/>
      </xdr:nvSpPr>
      <xdr:spPr>
        <a:xfrm>
          <a:off x="2705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96" name="n_3aveValue【橋りょう・トンネル】&#10;有形固定資産減価償却率">
          <a:extLst>
            <a:ext uri="{FF2B5EF4-FFF2-40B4-BE49-F238E27FC236}">
              <a16:creationId xmlns:a16="http://schemas.microsoft.com/office/drawing/2014/main" xmlns="" id="{9A875166-AECE-438E-8E59-B9DB5B6E0610}"/>
            </a:ext>
          </a:extLst>
        </xdr:cNvPr>
        <xdr:cNvSpPr txBox="1"/>
      </xdr:nvSpPr>
      <xdr:spPr>
        <a:xfrm>
          <a:off x="1816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197" name="n_4aveValue【橋りょう・トンネル】&#10;有形固定資産減価償却率">
          <a:extLst>
            <a:ext uri="{FF2B5EF4-FFF2-40B4-BE49-F238E27FC236}">
              <a16:creationId xmlns:a16="http://schemas.microsoft.com/office/drawing/2014/main" xmlns="" id="{AC758805-1DB7-49DF-BBC5-5FA312B3267D}"/>
            </a:ext>
          </a:extLst>
        </xdr:cNvPr>
        <xdr:cNvSpPr txBox="1"/>
      </xdr:nvSpPr>
      <xdr:spPr>
        <a:xfrm>
          <a:off x="927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19321</xdr:rowOff>
    </xdr:from>
    <xdr:ext cx="405111" cy="259045"/>
    <xdr:sp macro="" textlink="">
      <xdr:nvSpPr>
        <xdr:cNvPr id="198" name="n_1mainValue【橋りょう・トンネル】&#10;有形固定資産減価償却率">
          <a:extLst>
            <a:ext uri="{FF2B5EF4-FFF2-40B4-BE49-F238E27FC236}">
              <a16:creationId xmlns:a16="http://schemas.microsoft.com/office/drawing/2014/main" xmlns="" id="{6C5B2C2B-7A9C-410B-90EC-617E2123636F}"/>
            </a:ext>
          </a:extLst>
        </xdr:cNvPr>
        <xdr:cNvSpPr txBox="1"/>
      </xdr:nvSpPr>
      <xdr:spPr>
        <a:xfrm>
          <a:off x="35820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199" name="n_2mainValue【橋りょう・トンネル】&#10;有形固定資産減価償却率">
          <a:extLst>
            <a:ext uri="{FF2B5EF4-FFF2-40B4-BE49-F238E27FC236}">
              <a16:creationId xmlns:a16="http://schemas.microsoft.com/office/drawing/2014/main" xmlns="" id="{45818F29-905F-489D-A142-CBCFA1CE896B}"/>
            </a:ext>
          </a:extLst>
        </xdr:cNvPr>
        <xdr:cNvSpPr txBox="1"/>
      </xdr:nvSpPr>
      <xdr:spPr>
        <a:xfrm>
          <a:off x="2705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122191</xdr:rowOff>
    </xdr:from>
    <xdr:ext cx="405111" cy="259045"/>
    <xdr:sp macro="" textlink="">
      <xdr:nvSpPr>
        <xdr:cNvPr id="200" name="n_3mainValue【橋りょう・トンネル】&#10;有形固定資産減価償却率">
          <a:extLst>
            <a:ext uri="{FF2B5EF4-FFF2-40B4-BE49-F238E27FC236}">
              <a16:creationId xmlns:a16="http://schemas.microsoft.com/office/drawing/2014/main" xmlns="" id="{DB693B5E-F580-4747-97E1-76C8170780A2}"/>
            </a:ext>
          </a:extLst>
        </xdr:cNvPr>
        <xdr:cNvSpPr txBox="1"/>
      </xdr:nvSpPr>
      <xdr:spPr>
        <a:xfrm>
          <a:off x="1816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97045</xdr:rowOff>
    </xdr:from>
    <xdr:ext cx="405111" cy="259045"/>
    <xdr:sp macro="" textlink="">
      <xdr:nvSpPr>
        <xdr:cNvPr id="201" name="n_4mainValue【橋りょう・トンネル】&#10;有形固定資産減価償却率">
          <a:extLst>
            <a:ext uri="{FF2B5EF4-FFF2-40B4-BE49-F238E27FC236}">
              <a16:creationId xmlns:a16="http://schemas.microsoft.com/office/drawing/2014/main" xmlns="" id="{1B3B2416-FA73-4B81-B9B7-CB2C1F77352D}"/>
            </a:ext>
          </a:extLst>
        </xdr:cNvPr>
        <xdr:cNvSpPr txBox="1"/>
      </xdr:nvSpPr>
      <xdr:spPr>
        <a:xfrm>
          <a:off x="927744" y="969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xmlns="" id="{569618C9-E93A-4575-B7E9-54DF9BAC654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xmlns="" id="{25329787-CDAC-4034-AAC6-DAD5CD37AA9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xmlns="" id="{33D86AB3-5BE1-4C7B-B91F-379AC85D862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xmlns="" id="{65AA16BA-232A-4B02-AA51-8DD888AA94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xmlns="" id="{BBD603D8-D4CC-4805-B0A9-3A349ABB314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xmlns="" id="{BD6F6662-0A3E-40BB-9BCF-92A79B45AF0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xmlns="" id="{B15553BE-D336-403C-9E81-79A62EBD1B9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xmlns="" id="{27873B08-2B03-4577-8CB0-C693B7DFE37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xmlns="" id="{1BA123F9-AE06-4B10-B0D6-600622687C7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xmlns="" id="{7B3C2858-1851-4090-9BB0-B65EC43B627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xmlns="" id="{96030138-E7E5-418A-A6D7-3B433D6C783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a:extLst>
            <a:ext uri="{FF2B5EF4-FFF2-40B4-BE49-F238E27FC236}">
              <a16:creationId xmlns:a16="http://schemas.microsoft.com/office/drawing/2014/main" xmlns="" id="{E0D2D040-6B4D-4BE3-AE10-3CDEA3D73D3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xmlns="" id="{4CE7A3DA-CAD6-4F40-9B1F-3C754040364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a:extLst>
            <a:ext uri="{FF2B5EF4-FFF2-40B4-BE49-F238E27FC236}">
              <a16:creationId xmlns:a16="http://schemas.microsoft.com/office/drawing/2014/main" xmlns="" id="{F1B70991-3944-4CF8-8D52-9383E9FF225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xmlns="" id="{9B8B5221-0D53-4E68-9A47-9BE9E7C5B1D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xmlns="" id="{4F937F3F-F9EB-4CF7-9A23-25BEE18A501F}"/>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xmlns="" id="{EC3EA932-43A4-410B-9846-2108A1E18F7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a:extLst>
            <a:ext uri="{FF2B5EF4-FFF2-40B4-BE49-F238E27FC236}">
              <a16:creationId xmlns:a16="http://schemas.microsoft.com/office/drawing/2014/main" xmlns="" id="{3ED46366-1893-4E90-8BCE-4ADC741D5FCD}"/>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xmlns="" id="{7E14AC76-A9E6-458C-9CEE-BA55B8D00D6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a:extLst>
            <a:ext uri="{FF2B5EF4-FFF2-40B4-BE49-F238E27FC236}">
              <a16:creationId xmlns:a16="http://schemas.microsoft.com/office/drawing/2014/main" xmlns="" id="{35BE7486-AA2A-4E57-9728-1667CA01358E}"/>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xmlns="" id="{F81853C3-A134-43C6-AEF7-BB8790814B2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xmlns="" id="{13B6DF59-2D9A-4F42-84CB-EAD0C5AC102C}"/>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xmlns="" id="{5122FC7C-6DCC-49D6-941E-8BA1F7CB606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25" name="直線コネクタ 224">
          <a:extLst>
            <a:ext uri="{FF2B5EF4-FFF2-40B4-BE49-F238E27FC236}">
              <a16:creationId xmlns:a16="http://schemas.microsoft.com/office/drawing/2014/main" xmlns="" id="{3D41D8F5-5258-400F-9BE8-130A3744A8EC}"/>
            </a:ext>
          </a:extLst>
        </xdr:cNvPr>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xmlns="" id="{AFF2D4FD-9DE4-44A8-9A3A-3F3D0855F1A2}"/>
            </a:ext>
          </a:extLst>
        </xdr:cNvPr>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27" name="直線コネクタ 226">
          <a:extLst>
            <a:ext uri="{FF2B5EF4-FFF2-40B4-BE49-F238E27FC236}">
              <a16:creationId xmlns:a16="http://schemas.microsoft.com/office/drawing/2014/main" xmlns="" id="{A277C6B6-96D7-4FEB-805D-ACD0F648FE10}"/>
            </a:ext>
          </a:extLst>
        </xdr:cNvPr>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xmlns="" id="{7A129155-BBB1-468C-A1B3-C8DA08FB392C}"/>
            </a:ext>
          </a:extLst>
        </xdr:cNvPr>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9" name="直線コネクタ 228">
          <a:extLst>
            <a:ext uri="{FF2B5EF4-FFF2-40B4-BE49-F238E27FC236}">
              <a16:creationId xmlns:a16="http://schemas.microsoft.com/office/drawing/2014/main" xmlns="" id="{BEECB600-5318-4F4D-A012-63C8E3171289}"/>
            </a:ext>
          </a:extLst>
        </xdr:cNvPr>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3103</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xmlns="" id="{BFFD0D68-1A79-4879-B84E-E1AE2CC447C2}"/>
            </a:ext>
          </a:extLst>
        </xdr:cNvPr>
        <xdr:cNvSpPr txBox="1"/>
      </xdr:nvSpPr>
      <xdr:spPr>
        <a:xfrm>
          <a:off x="10515600" y="10633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31" name="フローチャート: 判断 230">
          <a:extLst>
            <a:ext uri="{FF2B5EF4-FFF2-40B4-BE49-F238E27FC236}">
              <a16:creationId xmlns:a16="http://schemas.microsoft.com/office/drawing/2014/main" xmlns="" id="{6B6FF2A3-CF92-4EAA-B4D9-98D6A6E899B4}"/>
            </a:ext>
          </a:extLst>
        </xdr:cNvPr>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32" name="フローチャート: 判断 231">
          <a:extLst>
            <a:ext uri="{FF2B5EF4-FFF2-40B4-BE49-F238E27FC236}">
              <a16:creationId xmlns:a16="http://schemas.microsoft.com/office/drawing/2014/main" xmlns="" id="{1D0DDA0D-682C-4E27-ACA6-66D5D1F529B2}"/>
            </a:ext>
          </a:extLst>
        </xdr:cNvPr>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33" name="フローチャート: 判断 232">
          <a:extLst>
            <a:ext uri="{FF2B5EF4-FFF2-40B4-BE49-F238E27FC236}">
              <a16:creationId xmlns:a16="http://schemas.microsoft.com/office/drawing/2014/main" xmlns="" id="{8E559E9B-3DA9-4574-87BA-A0BAE65C2B9F}"/>
            </a:ext>
          </a:extLst>
        </xdr:cNvPr>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34" name="フローチャート: 判断 233">
          <a:extLst>
            <a:ext uri="{FF2B5EF4-FFF2-40B4-BE49-F238E27FC236}">
              <a16:creationId xmlns:a16="http://schemas.microsoft.com/office/drawing/2014/main" xmlns="" id="{8AFD3785-4D66-44A0-964F-560392D00F50}"/>
            </a:ext>
          </a:extLst>
        </xdr:cNvPr>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35" name="フローチャート: 判断 234">
          <a:extLst>
            <a:ext uri="{FF2B5EF4-FFF2-40B4-BE49-F238E27FC236}">
              <a16:creationId xmlns:a16="http://schemas.microsoft.com/office/drawing/2014/main" xmlns="" id="{2A25B087-6B11-46BB-9024-12E63A6E8688}"/>
            </a:ext>
          </a:extLst>
        </xdr:cNvPr>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C19B4AD5-1F62-48AE-B358-A3566FC4EFC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44426E69-207D-47AC-A67B-C6A3FE51085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C9E9A7A0-3826-4F59-8CA7-2037F6AB74E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FAF490C4-C070-421C-A1F8-C42379A7A32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930E1636-8F66-4880-937F-67376A2C396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99714</xdr:rowOff>
    </xdr:from>
    <xdr:to>
      <xdr:col>55</xdr:col>
      <xdr:colOff>50800</xdr:colOff>
      <xdr:row>62</xdr:row>
      <xdr:rowOff>29864</xdr:rowOff>
    </xdr:to>
    <xdr:sp macro="" textlink="">
      <xdr:nvSpPr>
        <xdr:cNvPr id="241" name="楕円 240">
          <a:extLst>
            <a:ext uri="{FF2B5EF4-FFF2-40B4-BE49-F238E27FC236}">
              <a16:creationId xmlns:a16="http://schemas.microsoft.com/office/drawing/2014/main" xmlns="" id="{26EFE976-7124-4214-A2AA-1D70B564E300}"/>
            </a:ext>
          </a:extLst>
        </xdr:cNvPr>
        <xdr:cNvSpPr/>
      </xdr:nvSpPr>
      <xdr:spPr>
        <a:xfrm>
          <a:off x="10426700" y="1055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122591</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xmlns="" id="{08DF8162-600F-4820-8513-665FC726CA6A}"/>
            </a:ext>
          </a:extLst>
        </xdr:cNvPr>
        <xdr:cNvSpPr txBox="1"/>
      </xdr:nvSpPr>
      <xdr:spPr>
        <a:xfrm>
          <a:off x="10515600" y="1040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104960</xdr:rowOff>
    </xdr:from>
    <xdr:to>
      <xdr:col>50</xdr:col>
      <xdr:colOff>165100</xdr:colOff>
      <xdr:row>62</xdr:row>
      <xdr:rowOff>35110</xdr:rowOff>
    </xdr:to>
    <xdr:sp macro="" textlink="">
      <xdr:nvSpPr>
        <xdr:cNvPr id="243" name="楕円 242">
          <a:extLst>
            <a:ext uri="{FF2B5EF4-FFF2-40B4-BE49-F238E27FC236}">
              <a16:creationId xmlns:a16="http://schemas.microsoft.com/office/drawing/2014/main" xmlns="" id="{824C5F83-B86F-4F59-B5C2-18734D14CCED}"/>
            </a:ext>
          </a:extLst>
        </xdr:cNvPr>
        <xdr:cNvSpPr/>
      </xdr:nvSpPr>
      <xdr:spPr>
        <a:xfrm>
          <a:off x="9588500" y="105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150514</xdr:rowOff>
    </xdr:from>
    <xdr:to>
      <xdr:col>55</xdr:col>
      <xdr:colOff>0</xdr:colOff>
      <xdr:row>61</xdr:row>
      <xdr:rowOff>155760</xdr:rowOff>
    </xdr:to>
    <xdr:cxnSp macro="">
      <xdr:nvCxnSpPr>
        <xdr:cNvPr id="244" name="直線コネクタ 243">
          <a:extLst>
            <a:ext uri="{FF2B5EF4-FFF2-40B4-BE49-F238E27FC236}">
              <a16:creationId xmlns:a16="http://schemas.microsoft.com/office/drawing/2014/main" xmlns="" id="{E4D25D2B-0ABC-4F7D-9C8D-B3D448486D61}"/>
            </a:ext>
          </a:extLst>
        </xdr:cNvPr>
        <xdr:cNvCxnSpPr/>
      </xdr:nvCxnSpPr>
      <xdr:spPr>
        <a:xfrm flipV="1">
          <a:off x="9639300" y="10608964"/>
          <a:ext cx="8382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105372</xdr:rowOff>
    </xdr:from>
    <xdr:to>
      <xdr:col>46</xdr:col>
      <xdr:colOff>38100</xdr:colOff>
      <xdr:row>62</xdr:row>
      <xdr:rowOff>35522</xdr:rowOff>
    </xdr:to>
    <xdr:sp macro="" textlink="">
      <xdr:nvSpPr>
        <xdr:cNvPr id="245" name="楕円 244">
          <a:extLst>
            <a:ext uri="{FF2B5EF4-FFF2-40B4-BE49-F238E27FC236}">
              <a16:creationId xmlns:a16="http://schemas.microsoft.com/office/drawing/2014/main" xmlns="" id="{81B7AA96-F503-46D9-A2C7-57238C88669D}"/>
            </a:ext>
          </a:extLst>
        </xdr:cNvPr>
        <xdr:cNvSpPr/>
      </xdr:nvSpPr>
      <xdr:spPr>
        <a:xfrm>
          <a:off x="8699500" y="1056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155760</xdr:rowOff>
    </xdr:from>
    <xdr:to>
      <xdr:col>50</xdr:col>
      <xdr:colOff>114300</xdr:colOff>
      <xdr:row>61</xdr:row>
      <xdr:rowOff>156172</xdr:rowOff>
    </xdr:to>
    <xdr:cxnSp macro="">
      <xdr:nvCxnSpPr>
        <xdr:cNvPr id="246" name="直線コネクタ 245">
          <a:extLst>
            <a:ext uri="{FF2B5EF4-FFF2-40B4-BE49-F238E27FC236}">
              <a16:creationId xmlns:a16="http://schemas.microsoft.com/office/drawing/2014/main" xmlns="" id="{B89BD225-994B-43DD-B4FA-9A2DE04619A2}"/>
            </a:ext>
          </a:extLst>
        </xdr:cNvPr>
        <xdr:cNvCxnSpPr/>
      </xdr:nvCxnSpPr>
      <xdr:spPr>
        <a:xfrm flipV="1">
          <a:off x="8750300" y="10614210"/>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103936</xdr:rowOff>
    </xdr:from>
    <xdr:to>
      <xdr:col>41</xdr:col>
      <xdr:colOff>101600</xdr:colOff>
      <xdr:row>62</xdr:row>
      <xdr:rowOff>34086</xdr:rowOff>
    </xdr:to>
    <xdr:sp macro="" textlink="">
      <xdr:nvSpPr>
        <xdr:cNvPr id="247" name="楕円 246">
          <a:extLst>
            <a:ext uri="{FF2B5EF4-FFF2-40B4-BE49-F238E27FC236}">
              <a16:creationId xmlns:a16="http://schemas.microsoft.com/office/drawing/2014/main" xmlns="" id="{EC9ABF0F-37FC-47EF-871A-A37C39487DF7}"/>
            </a:ext>
          </a:extLst>
        </xdr:cNvPr>
        <xdr:cNvSpPr/>
      </xdr:nvSpPr>
      <xdr:spPr>
        <a:xfrm>
          <a:off x="7810500" y="105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154736</xdr:rowOff>
    </xdr:from>
    <xdr:to>
      <xdr:col>45</xdr:col>
      <xdr:colOff>177800</xdr:colOff>
      <xdr:row>61</xdr:row>
      <xdr:rowOff>156172</xdr:rowOff>
    </xdr:to>
    <xdr:cxnSp macro="">
      <xdr:nvCxnSpPr>
        <xdr:cNvPr id="248" name="直線コネクタ 247">
          <a:extLst>
            <a:ext uri="{FF2B5EF4-FFF2-40B4-BE49-F238E27FC236}">
              <a16:creationId xmlns:a16="http://schemas.microsoft.com/office/drawing/2014/main" xmlns="" id="{16F321C3-2A17-4657-9A7A-A0DCC60D97CB}"/>
            </a:ext>
          </a:extLst>
        </xdr:cNvPr>
        <xdr:cNvCxnSpPr/>
      </xdr:nvCxnSpPr>
      <xdr:spPr>
        <a:xfrm>
          <a:off x="7861300" y="10613186"/>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168790</xdr:rowOff>
    </xdr:from>
    <xdr:to>
      <xdr:col>36</xdr:col>
      <xdr:colOff>165100</xdr:colOff>
      <xdr:row>62</xdr:row>
      <xdr:rowOff>98940</xdr:rowOff>
    </xdr:to>
    <xdr:sp macro="" textlink="">
      <xdr:nvSpPr>
        <xdr:cNvPr id="249" name="楕円 248">
          <a:extLst>
            <a:ext uri="{FF2B5EF4-FFF2-40B4-BE49-F238E27FC236}">
              <a16:creationId xmlns:a16="http://schemas.microsoft.com/office/drawing/2014/main" xmlns="" id="{E7E63A37-1D76-4863-ACE7-32C678F5253A}"/>
            </a:ext>
          </a:extLst>
        </xdr:cNvPr>
        <xdr:cNvSpPr/>
      </xdr:nvSpPr>
      <xdr:spPr>
        <a:xfrm>
          <a:off x="6921500" y="106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154736</xdr:rowOff>
    </xdr:from>
    <xdr:to>
      <xdr:col>41</xdr:col>
      <xdr:colOff>50800</xdr:colOff>
      <xdr:row>62</xdr:row>
      <xdr:rowOff>48140</xdr:rowOff>
    </xdr:to>
    <xdr:cxnSp macro="">
      <xdr:nvCxnSpPr>
        <xdr:cNvPr id="250" name="直線コネクタ 249">
          <a:extLst>
            <a:ext uri="{FF2B5EF4-FFF2-40B4-BE49-F238E27FC236}">
              <a16:creationId xmlns:a16="http://schemas.microsoft.com/office/drawing/2014/main" xmlns="" id="{AB300E9C-7E96-4233-B5A4-86938CE18F61}"/>
            </a:ext>
          </a:extLst>
        </xdr:cNvPr>
        <xdr:cNvCxnSpPr/>
      </xdr:nvCxnSpPr>
      <xdr:spPr>
        <a:xfrm flipV="1">
          <a:off x="6972300" y="10613186"/>
          <a:ext cx="889000" cy="6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120443</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xmlns="" id="{6436CA1E-22AB-488D-A6DF-45D310285DD4}"/>
            </a:ext>
          </a:extLst>
        </xdr:cNvPr>
        <xdr:cNvSpPr txBox="1"/>
      </xdr:nvSpPr>
      <xdr:spPr>
        <a:xfrm>
          <a:off x="93594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123393</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xmlns="" id="{CB6DCAC0-6671-4B69-914A-B77DE427E864}"/>
            </a:ext>
          </a:extLst>
        </xdr:cNvPr>
        <xdr:cNvSpPr txBox="1"/>
      </xdr:nvSpPr>
      <xdr:spPr>
        <a:xfrm>
          <a:off x="8483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97130</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xmlns="" id="{B52970A4-002E-45E8-8F35-0D511AE63468}"/>
            </a:ext>
          </a:extLst>
        </xdr:cNvPr>
        <xdr:cNvSpPr txBox="1"/>
      </xdr:nvSpPr>
      <xdr:spPr>
        <a:xfrm>
          <a:off x="7594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136194</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xmlns="" id="{EF4B1A47-8F25-489A-AB3D-712748BFAAB7}"/>
            </a:ext>
          </a:extLst>
        </xdr:cNvPr>
        <xdr:cNvSpPr txBox="1"/>
      </xdr:nvSpPr>
      <xdr:spPr>
        <a:xfrm>
          <a:off x="67051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51637</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xmlns="" id="{7058B557-9F33-42F6-AD19-0C9166DC69DE}"/>
            </a:ext>
          </a:extLst>
        </xdr:cNvPr>
        <xdr:cNvSpPr txBox="1"/>
      </xdr:nvSpPr>
      <xdr:spPr>
        <a:xfrm>
          <a:off x="9327095" y="1033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52049</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xmlns="" id="{9A1BD77D-C6DD-418A-8357-1183D9CB5B45}"/>
            </a:ext>
          </a:extLst>
        </xdr:cNvPr>
        <xdr:cNvSpPr txBox="1"/>
      </xdr:nvSpPr>
      <xdr:spPr>
        <a:xfrm>
          <a:off x="8450795" y="1033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50613</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xmlns="" id="{A824D931-0EC1-4698-9394-196786DFE5B0}"/>
            </a:ext>
          </a:extLst>
        </xdr:cNvPr>
        <xdr:cNvSpPr txBox="1"/>
      </xdr:nvSpPr>
      <xdr:spPr>
        <a:xfrm>
          <a:off x="7561795" y="1033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115467</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xmlns="" id="{0A032479-2E83-47B8-8ABB-632EE6726D94}"/>
            </a:ext>
          </a:extLst>
        </xdr:cNvPr>
        <xdr:cNvSpPr txBox="1"/>
      </xdr:nvSpPr>
      <xdr:spPr>
        <a:xfrm>
          <a:off x="6705111" y="1040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xmlns="" id="{30C979D8-2477-433B-A518-B89EEAFFF36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xmlns="" id="{D0C76835-C80B-4B97-85F4-504DC4F1266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xmlns="" id="{A11E081F-DCF9-4446-A53C-02634A5E49C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xmlns="" id="{15716B17-E8E9-42CF-A2C9-A1FBFFC44D1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xmlns="" id="{716B8588-D76B-4315-B9D3-CFDEA299FA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xmlns="" id="{79B59AD5-98EE-48DA-9283-8928A758153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xmlns="" id="{6BA7C694-A950-4E73-9E66-C36763E4D73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xmlns="" id="{0487C187-5587-4574-B248-246F091286D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xmlns="" id="{E2C2BDAD-E6FC-40B3-A776-D5225D10992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xmlns="" id="{73F2CA5A-701D-477D-ACC2-1458672EDE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xmlns="" id="{374AFEEC-6E40-4819-8B5A-AD01F6561CC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xmlns="" id="{487A1F06-4459-4043-B17E-9F421091B88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xmlns="" id="{E1D8EB5D-A7DC-4B0D-9D43-E16959A85E0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xmlns="" id="{533629A4-F236-4B64-84CC-DA474D298AF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xmlns="" id="{E86BA8C4-69B2-4302-8F98-0F884FE15AF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xmlns="" id="{3DE34CC3-E86A-42E3-96E5-EF4379E7172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xmlns="" id="{AB334D0D-CDC0-49BC-98F1-7E6EEEE5CC7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xmlns="" id="{C3AB6CA6-AB0B-4404-9AFB-A28915B859C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xmlns="" id="{FC80B7F2-A20D-4CF4-85F7-62CBC51F87C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xmlns="" id="{F01D77BD-9BBB-436C-A133-42C9385DD56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xmlns="" id="{03E7AE7E-A944-4387-B1B4-E0490C2A9EC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xmlns="" id="{B4989C07-2E03-4653-A1DE-1E15A12059F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xmlns="" id="{FF936BF3-F79A-440D-ACBB-89B375C0289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xmlns="" id="{3B198ECB-4CB1-4C2D-9E1E-01951717850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83" name="直線コネクタ 282">
          <a:extLst>
            <a:ext uri="{FF2B5EF4-FFF2-40B4-BE49-F238E27FC236}">
              <a16:creationId xmlns:a16="http://schemas.microsoft.com/office/drawing/2014/main" xmlns="" id="{3BAEEE9F-B0CB-43F7-AEBD-F366F2985952}"/>
            </a:ext>
          </a:extLst>
        </xdr:cNvPr>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84" name="【公営住宅】&#10;有形固定資産減価償却率最小値テキスト">
          <a:extLst>
            <a:ext uri="{FF2B5EF4-FFF2-40B4-BE49-F238E27FC236}">
              <a16:creationId xmlns:a16="http://schemas.microsoft.com/office/drawing/2014/main" xmlns="" id="{4CC9A6C5-F24E-4E38-9546-87A7F83D9303}"/>
            </a:ext>
          </a:extLst>
        </xdr:cNvPr>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85" name="直線コネクタ 284">
          <a:extLst>
            <a:ext uri="{FF2B5EF4-FFF2-40B4-BE49-F238E27FC236}">
              <a16:creationId xmlns:a16="http://schemas.microsoft.com/office/drawing/2014/main" xmlns="" id="{1E244B10-DA7F-45F9-AA36-F0071DD87BDF}"/>
            </a:ext>
          </a:extLst>
        </xdr:cNvPr>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公営住宅】&#10;有形固定資産減価償却率最大値テキスト">
          <a:extLst>
            <a:ext uri="{FF2B5EF4-FFF2-40B4-BE49-F238E27FC236}">
              <a16:creationId xmlns:a16="http://schemas.microsoft.com/office/drawing/2014/main" xmlns="" id="{A88E1BD8-D6FD-430D-A7B6-26629DBACDF9}"/>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a:extLst>
            <a:ext uri="{FF2B5EF4-FFF2-40B4-BE49-F238E27FC236}">
              <a16:creationId xmlns:a16="http://schemas.microsoft.com/office/drawing/2014/main" xmlns="" id="{D58120C8-8B98-41FB-9424-810955ACB5E2}"/>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a:extLst>
            <a:ext uri="{FF2B5EF4-FFF2-40B4-BE49-F238E27FC236}">
              <a16:creationId xmlns:a16="http://schemas.microsoft.com/office/drawing/2014/main" xmlns="" id="{6A790EC3-CB59-4AC3-9FC4-6E11B48B4513}"/>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xmlns="" id="{222FF8D6-B0ED-47A0-8596-02BC9D43A144}"/>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90" name="フローチャート: 判断 289">
          <a:extLst>
            <a:ext uri="{FF2B5EF4-FFF2-40B4-BE49-F238E27FC236}">
              <a16:creationId xmlns:a16="http://schemas.microsoft.com/office/drawing/2014/main" xmlns="" id="{6C80DB46-0FA8-4965-9861-8CA4DD7946D6}"/>
            </a:ext>
          </a:extLst>
        </xdr:cNvPr>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a:extLst>
            <a:ext uri="{FF2B5EF4-FFF2-40B4-BE49-F238E27FC236}">
              <a16:creationId xmlns:a16="http://schemas.microsoft.com/office/drawing/2014/main" xmlns="" id="{20629F09-6BEE-4D68-A5EB-0DA449D7FB22}"/>
            </a:ext>
          </a:extLst>
        </xdr:cNvPr>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xmlns="" id="{B32BAA07-B520-4353-9965-4F3C349B0C87}"/>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93" name="フローチャート: 判断 292">
          <a:extLst>
            <a:ext uri="{FF2B5EF4-FFF2-40B4-BE49-F238E27FC236}">
              <a16:creationId xmlns:a16="http://schemas.microsoft.com/office/drawing/2014/main" xmlns="" id="{96B314EA-B1AA-4F5A-8F05-45AF5C11D707}"/>
            </a:ext>
          </a:extLst>
        </xdr:cNvPr>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2D8B185F-1821-4251-BD36-AD4C3FCA625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F8674E92-88D4-4DC2-87BD-64B42F5FF08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C0F8C6A9-9924-49E2-BA10-D9CE85169C6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AD54ACEF-6366-4A76-9F56-4E9F2C7DF79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96FAB93B-858F-4DDD-AA65-C19A000EF75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156845</xdr:rowOff>
    </xdr:from>
    <xdr:to>
      <xdr:col>24</xdr:col>
      <xdr:colOff>114300</xdr:colOff>
      <xdr:row>82</xdr:row>
      <xdr:rowOff>86995</xdr:rowOff>
    </xdr:to>
    <xdr:sp macro="" textlink="">
      <xdr:nvSpPr>
        <xdr:cNvPr id="299" name="楕円 298">
          <a:extLst>
            <a:ext uri="{FF2B5EF4-FFF2-40B4-BE49-F238E27FC236}">
              <a16:creationId xmlns:a16="http://schemas.microsoft.com/office/drawing/2014/main" xmlns="" id="{4C2A8A94-2B26-4460-9491-994591FEA82A}"/>
            </a:ext>
          </a:extLst>
        </xdr:cNvPr>
        <xdr:cNvSpPr/>
      </xdr:nvSpPr>
      <xdr:spPr>
        <a:xfrm>
          <a:off x="45847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8272</xdr:rowOff>
    </xdr:from>
    <xdr:ext cx="405111" cy="259045"/>
    <xdr:sp macro="" textlink="">
      <xdr:nvSpPr>
        <xdr:cNvPr id="300" name="【公営住宅】&#10;有形固定資産減価償却率該当値テキスト">
          <a:extLst>
            <a:ext uri="{FF2B5EF4-FFF2-40B4-BE49-F238E27FC236}">
              <a16:creationId xmlns:a16="http://schemas.microsoft.com/office/drawing/2014/main" xmlns="" id="{8AC02DD8-8AFC-42ED-8A7A-98B190F4710A}"/>
            </a:ext>
          </a:extLst>
        </xdr:cNvPr>
        <xdr:cNvSpPr txBox="1"/>
      </xdr:nvSpPr>
      <xdr:spPr>
        <a:xfrm>
          <a:off x="4673600"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114936</xdr:rowOff>
    </xdr:from>
    <xdr:to>
      <xdr:col>20</xdr:col>
      <xdr:colOff>38100</xdr:colOff>
      <xdr:row>82</xdr:row>
      <xdr:rowOff>45086</xdr:rowOff>
    </xdr:to>
    <xdr:sp macro="" textlink="">
      <xdr:nvSpPr>
        <xdr:cNvPr id="301" name="楕円 300">
          <a:extLst>
            <a:ext uri="{FF2B5EF4-FFF2-40B4-BE49-F238E27FC236}">
              <a16:creationId xmlns:a16="http://schemas.microsoft.com/office/drawing/2014/main" xmlns="" id="{A8514D2E-7287-4642-8F73-728DCF545097}"/>
            </a:ext>
          </a:extLst>
        </xdr:cNvPr>
        <xdr:cNvSpPr/>
      </xdr:nvSpPr>
      <xdr:spPr>
        <a:xfrm>
          <a:off x="3746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165736</xdr:rowOff>
    </xdr:from>
    <xdr:to>
      <xdr:col>24</xdr:col>
      <xdr:colOff>63500</xdr:colOff>
      <xdr:row>82</xdr:row>
      <xdr:rowOff>36195</xdr:rowOff>
    </xdr:to>
    <xdr:cxnSp macro="">
      <xdr:nvCxnSpPr>
        <xdr:cNvPr id="302" name="直線コネクタ 301">
          <a:extLst>
            <a:ext uri="{FF2B5EF4-FFF2-40B4-BE49-F238E27FC236}">
              <a16:creationId xmlns:a16="http://schemas.microsoft.com/office/drawing/2014/main" xmlns="" id="{EC456CEF-D694-48E3-ACDB-144905369F0B}"/>
            </a:ext>
          </a:extLst>
        </xdr:cNvPr>
        <xdr:cNvCxnSpPr/>
      </xdr:nvCxnSpPr>
      <xdr:spPr>
        <a:xfrm>
          <a:off x="3797300" y="140531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93980</xdr:rowOff>
    </xdr:from>
    <xdr:to>
      <xdr:col>15</xdr:col>
      <xdr:colOff>101600</xdr:colOff>
      <xdr:row>82</xdr:row>
      <xdr:rowOff>24130</xdr:rowOff>
    </xdr:to>
    <xdr:sp macro="" textlink="">
      <xdr:nvSpPr>
        <xdr:cNvPr id="303" name="楕円 302">
          <a:extLst>
            <a:ext uri="{FF2B5EF4-FFF2-40B4-BE49-F238E27FC236}">
              <a16:creationId xmlns:a16="http://schemas.microsoft.com/office/drawing/2014/main" xmlns="" id="{093CFA94-14A4-4C23-B98F-6BE8745398C0}"/>
            </a:ext>
          </a:extLst>
        </xdr:cNvPr>
        <xdr:cNvSpPr/>
      </xdr:nvSpPr>
      <xdr:spPr>
        <a:xfrm>
          <a:off x="2857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144780</xdr:rowOff>
    </xdr:from>
    <xdr:to>
      <xdr:col>19</xdr:col>
      <xdr:colOff>177800</xdr:colOff>
      <xdr:row>81</xdr:row>
      <xdr:rowOff>165736</xdr:rowOff>
    </xdr:to>
    <xdr:cxnSp macro="">
      <xdr:nvCxnSpPr>
        <xdr:cNvPr id="304" name="直線コネクタ 303">
          <a:extLst>
            <a:ext uri="{FF2B5EF4-FFF2-40B4-BE49-F238E27FC236}">
              <a16:creationId xmlns:a16="http://schemas.microsoft.com/office/drawing/2014/main" xmlns="" id="{60395CD1-CA6E-4DA5-97DA-3DA164194D5D}"/>
            </a:ext>
          </a:extLst>
        </xdr:cNvPr>
        <xdr:cNvCxnSpPr/>
      </xdr:nvCxnSpPr>
      <xdr:spPr>
        <a:xfrm>
          <a:off x="2908300" y="140322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107314</xdr:rowOff>
    </xdr:from>
    <xdr:to>
      <xdr:col>10</xdr:col>
      <xdr:colOff>165100</xdr:colOff>
      <xdr:row>82</xdr:row>
      <xdr:rowOff>37464</xdr:rowOff>
    </xdr:to>
    <xdr:sp macro="" textlink="">
      <xdr:nvSpPr>
        <xdr:cNvPr id="305" name="楕円 304">
          <a:extLst>
            <a:ext uri="{FF2B5EF4-FFF2-40B4-BE49-F238E27FC236}">
              <a16:creationId xmlns:a16="http://schemas.microsoft.com/office/drawing/2014/main" xmlns="" id="{DC7BEF5A-1B04-40EC-89E4-9E3C91A7E037}"/>
            </a:ext>
          </a:extLst>
        </xdr:cNvPr>
        <xdr:cNvSpPr/>
      </xdr:nvSpPr>
      <xdr:spPr>
        <a:xfrm>
          <a:off x="1968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144780</xdr:rowOff>
    </xdr:from>
    <xdr:to>
      <xdr:col>15</xdr:col>
      <xdr:colOff>50800</xdr:colOff>
      <xdr:row>81</xdr:row>
      <xdr:rowOff>158114</xdr:rowOff>
    </xdr:to>
    <xdr:cxnSp macro="">
      <xdr:nvCxnSpPr>
        <xdr:cNvPr id="306" name="直線コネクタ 305">
          <a:extLst>
            <a:ext uri="{FF2B5EF4-FFF2-40B4-BE49-F238E27FC236}">
              <a16:creationId xmlns:a16="http://schemas.microsoft.com/office/drawing/2014/main" xmlns="" id="{6DDFF025-B021-4203-BBC7-825A69FA964D}"/>
            </a:ext>
          </a:extLst>
        </xdr:cNvPr>
        <xdr:cNvCxnSpPr/>
      </xdr:nvCxnSpPr>
      <xdr:spPr>
        <a:xfrm flipV="1">
          <a:off x="2019300" y="1403223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42545</xdr:rowOff>
    </xdr:from>
    <xdr:to>
      <xdr:col>6</xdr:col>
      <xdr:colOff>38100</xdr:colOff>
      <xdr:row>83</xdr:row>
      <xdr:rowOff>144145</xdr:rowOff>
    </xdr:to>
    <xdr:sp macro="" textlink="">
      <xdr:nvSpPr>
        <xdr:cNvPr id="307" name="楕円 306">
          <a:extLst>
            <a:ext uri="{FF2B5EF4-FFF2-40B4-BE49-F238E27FC236}">
              <a16:creationId xmlns:a16="http://schemas.microsoft.com/office/drawing/2014/main" xmlns="" id="{F53E678B-DF2B-4907-95A6-E390B896E211}"/>
            </a:ext>
          </a:extLst>
        </xdr:cNvPr>
        <xdr:cNvSpPr/>
      </xdr:nvSpPr>
      <xdr:spPr>
        <a:xfrm>
          <a:off x="1079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158114</xdr:rowOff>
    </xdr:from>
    <xdr:to>
      <xdr:col>10</xdr:col>
      <xdr:colOff>114300</xdr:colOff>
      <xdr:row>83</xdr:row>
      <xdr:rowOff>93345</xdr:rowOff>
    </xdr:to>
    <xdr:cxnSp macro="">
      <xdr:nvCxnSpPr>
        <xdr:cNvPr id="308" name="直線コネクタ 307">
          <a:extLst>
            <a:ext uri="{FF2B5EF4-FFF2-40B4-BE49-F238E27FC236}">
              <a16:creationId xmlns:a16="http://schemas.microsoft.com/office/drawing/2014/main" xmlns="" id="{86C2C81C-2BB3-4231-B823-2922DE04D560}"/>
            </a:ext>
          </a:extLst>
        </xdr:cNvPr>
        <xdr:cNvCxnSpPr/>
      </xdr:nvCxnSpPr>
      <xdr:spPr>
        <a:xfrm flipV="1">
          <a:off x="1130300" y="14045564"/>
          <a:ext cx="889000" cy="27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309" name="n_1aveValue【公営住宅】&#10;有形固定資産減価償却率">
          <a:extLst>
            <a:ext uri="{FF2B5EF4-FFF2-40B4-BE49-F238E27FC236}">
              <a16:creationId xmlns:a16="http://schemas.microsoft.com/office/drawing/2014/main" xmlns="" id="{20ABF65A-520E-469E-9078-4D94B6435923}"/>
            </a:ext>
          </a:extLst>
        </xdr:cNvPr>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0" name="n_2aveValue【公営住宅】&#10;有形固定資産減価償却率">
          <a:extLst>
            <a:ext uri="{FF2B5EF4-FFF2-40B4-BE49-F238E27FC236}">
              <a16:creationId xmlns:a16="http://schemas.microsoft.com/office/drawing/2014/main" xmlns="" id="{F398CEFA-4024-4065-9EBA-3898A162F3F7}"/>
            </a:ext>
          </a:extLst>
        </xdr:cNvPr>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a:extLst>
            <a:ext uri="{FF2B5EF4-FFF2-40B4-BE49-F238E27FC236}">
              <a16:creationId xmlns:a16="http://schemas.microsoft.com/office/drawing/2014/main" xmlns="" id="{A692DCA8-054E-45FE-93B4-A1B7164CFA74}"/>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170197</xdr:rowOff>
    </xdr:from>
    <xdr:ext cx="405111" cy="259045"/>
    <xdr:sp macro="" textlink="">
      <xdr:nvSpPr>
        <xdr:cNvPr id="312" name="n_4aveValue【公営住宅】&#10;有形固定資産減価償却率">
          <a:extLst>
            <a:ext uri="{FF2B5EF4-FFF2-40B4-BE49-F238E27FC236}">
              <a16:creationId xmlns:a16="http://schemas.microsoft.com/office/drawing/2014/main" xmlns="" id="{A5D06633-A4C2-4CBA-AA24-747B8861B801}"/>
            </a:ext>
          </a:extLst>
        </xdr:cNvPr>
        <xdr:cNvSpPr txBox="1"/>
      </xdr:nvSpPr>
      <xdr:spPr>
        <a:xfrm>
          <a:off x="927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61613</xdr:rowOff>
    </xdr:from>
    <xdr:ext cx="405111" cy="259045"/>
    <xdr:sp macro="" textlink="">
      <xdr:nvSpPr>
        <xdr:cNvPr id="313" name="n_1mainValue【公営住宅】&#10;有形固定資産減価償却率">
          <a:extLst>
            <a:ext uri="{FF2B5EF4-FFF2-40B4-BE49-F238E27FC236}">
              <a16:creationId xmlns:a16="http://schemas.microsoft.com/office/drawing/2014/main" xmlns="" id="{3A186553-A5CD-4EB5-9A3B-AD9D1AE5D3AF}"/>
            </a:ext>
          </a:extLst>
        </xdr:cNvPr>
        <xdr:cNvSpPr txBox="1"/>
      </xdr:nvSpPr>
      <xdr:spPr>
        <a:xfrm>
          <a:off x="3582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4" name="n_2mainValue【公営住宅】&#10;有形固定資産減価償却率">
          <a:extLst>
            <a:ext uri="{FF2B5EF4-FFF2-40B4-BE49-F238E27FC236}">
              <a16:creationId xmlns:a16="http://schemas.microsoft.com/office/drawing/2014/main" xmlns="" id="{1751F3EE-ADC0-4177-96AD-8AA8B436A109}"/>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53991</xdr:rowOff>
    </xdr:from>
    <xdr:ext cx="405111" cy="259045"/>
    <xdr:sp macro="" textlink="">
      <xdr:nvSpPr>
        <xdr:cNvPr id="315" name="n_3mainValue【公営住宅】&#10;有形固定資産減価償却率">
          <a:extLst>
            <a:ext uri="{FF2B5EF4-FFF2-40B4-BE49-F238E27FC236}">
              <a16:creationId xmlns:a16="http://schemas.microsoft.com/office/drawing/2014/main" xmlns="" id="{FD852167-114B-40F9-A329-F0D8375A145C}"/>
            </a:ext>
          </a:extLst>
        </xdr:cNvPr>
        <xdr:cNvSpPr txBox="1"/>
      </xdr:nvSpPr>
      <xdr:spPr>
        <a:xfrm>
          <a:off x="1816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135272</xdr:rowOff>
    </xdr:from>
    <xdr:ext cx="405111" cy="259045"/>
    <xdr:sp macro="" textlink="">
      <xdr:nvSpPr>
        <xdr:cNvPr id="316" name="n_4mainValue【公営住宅】&#10;有形固定資産減価償却率">
          <a:extLst>
            <a:ext uri="{FF2B5EF4-FFF2-40B4-BE49-F238E27FC236}">
              <a16:creationId xmlns:a16="http://schemas.microsoft.com/office/drawing/2014/main" xmlns="" id="{99F3F131-0CAF-41AB-B08C-A87187647F9E}"/>
            </a:ext>
          </a:extLst>
        </xdr:cNvPr>
        <xdr:cNvSpPr txBox="1"/>
      </xdr:nvSpPr>
      <xdr:spPr>
        <a:xfrm>
          <a:off x="927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xmlns="" id="{00AE61A1-CEE3-43C0-94EC-192F65392C0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xmlns="" id="{83821025-6FC8-4912-AF16-50C87FB468C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xmlns="" id="{9A69ECC7-CD0B-4A7F-9392-5F552CE664A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xmlns="" id="{DE2123B2-ED9E-44FC-A83A-9DF9FA968E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xmlns="" id="{8F175ECC-C00E-4612-943C-A00F29173FD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xmlns="" id="{F791C79E-BD0E-48D8-94DD-601D125EF2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xmlns="" id="{25B8AA8F-F842-48D9-AF31-1C63550689E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xmlns="" id="{92E4D4D8-ED55-4E43-9E9B-1943D5A0EEB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xmlns="" id="{BBD1B5E2-EF6D-422E-B677-CA6CE6A6A02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xmlns="" id="{B883E0C3-6088-4E62-98CB-6BD6CE94A71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a:extLst>
            <a:ext uri="{FF2B5EF4-FFF2-40B4-BE49-F238E27FC236}">
              <a16:creationId xmlns:a16="http://schemas.microsoft.com/office/drawing/2014/main" xmlns="" id="{1349F444-36D8-4583-8368-39C2FBC6A458}"/>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a:extLst>
            <a:ext uri="{FF2B5EF4-FFF2-40B4-BE49-F238E27FC236}">
              <a16:creationId xmlns:a16="http://schemas.microsoft.com/office/drawing/2014/main" xmlns="" id="{F2E743DE-F16A-4254-B172-8E8447AD07B3}"/>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a:extLst>
            <a:ext uri="{FF2B5EF4-FFF2-40B4-BE49-F238E27FC236}">
              <a16:creationId xmlns:a16="http://schemas.microsoft.com/office/drawing/2014/main" xmlns="" id="{AD46F8F4-FAC7-4AAF-B539-59AE03864BF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xmlns="" id="{1E97AFD9-77ED-416A-AEE4-A1CAB9DCC40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a:extLst>
            <a:ext uri="{FF2B5EF4-FFF2-40B4-BE49-F238E27FC236}">
              <a16:creationId xmlns:a16="http://schemas.microsoft.com/office/drawing/2014/main" xmlns="" id="{C7B1AA0D-C213-4894-B05F-61EE8060B44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a:extLst>
            <a:ext uri="{FF2B5EF4-FFF2-40B4-BE49-F238E27FC236}">
              <a16:creationId xmlns:a16="http://schemas.microsoft.com/office/drawing/2014/main" xmlns="" id="{8608D1FC-C36F-452F-B522-BB927CEB1032}"/>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xmlns="" id="{F7E701AD-E34D-42B3-89B6-68E7A33847A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xmlns="" id="{C8045711-6B98-4D06-A1C8-F12B8B07944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xmlns="" id="{52959587-8830-4136-B0A8-C407994EE6C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36" name="直線コネクタ 335">
          <a:extLst>
            <a:ext uri="{FF2B5EF4-FFF2-40B4-BE49-F238E27FC236}">
              <a16:creationId xmlns:a16="http://schemas.microsoft.com/office/drawing/2014/main" xmlns="" id="{9726C42B-0AA0-4AF6-A36F-9DCBE07FA829}"/>
            </a:ext>
          </a:extLst>
        </xdr:cNvPr>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37" name="【公営住宅】&#10;一人当たり面積最小値テキスト">
          <a:extLst>
            <a:ext uri="{FF2B5EF4-FFF2-40B4-BE49-F238E27FC236}">
              <a16:creationId xmlns:a16="http://schemas.microsoft.com/office/drawing/2014/main" xmlns="" id="{16BF00A7-057B-4C44-854E-7D4A30D18FEC}"/>
            </a:ext>
          </a:extLst>
        </xdr:cNvPr>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38" name="直線コネクタ 337">
          <a:extLst>
            <a:ext uri="{FF2B5EF4-FFF2-40B4-BE49-F238E27FC236}">
              <a16:creationId xmlns:a16="http://schemas.microsoft.com/office/drawing/2014/main" xmlns="" id="{A53E00AB-AA62-4350-8277-CD043B5E34AC}"/>
            </a:ext>
          </a:extLst>
        </xdr:cNvPr>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39" name="【公営住宅】&#10;一人当たり面積最大値テキスト">
          <a:extLst>
            <a:ext uri="{FF2B5EF4-FFF2-40B4-BE49-F238E27FC236}">
              <a16:creationId xmlns:a16="http://schemas.microsoft.com/office/drawing/2014/main" xmlns="" id="{938003BD-64A0-4BAF-AAE5-50A0DB5FA938}"/>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40" name="直線コネクタ 339">
          <a:extLst>
            <a:ext uri="{FF2B5EF4-FFF2-40B4-BE49-F238E27FC236}">
              <a16:creationId xmlns:a16="http://schemas.microsoft.com/office/drawing/2014/main" xmlns="" id="{B7273A21-8397-4A7F-9069-545E7D8AC0DC}"/>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41" name="【公営住宅】&#10;一人当たり面積平均値テキスト">
          <a:extLst>
            <a:ext uri="{FF2B5EF4-FFF2-40B4-BE49-F238E27FC236}">
              <a16:creationId xmlns:a16="http://schemas.microsoft.com/office/drawing/2014/main" xmlns="" id="{1A40B2C6-F550-46CB-B218-E9B1BABCE332}"/>
            </a:ext>
          </a:extLst>
        </xdr:cNvPr>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42" name="フローチャート: 判断 341">
          <a:extLst>
            <a:ext uri="{FF2B5EF4-FFF2-40B4-BE49-F238E27FC236}">
              <a16:creationId xmlns:a16="http://schemas.microsoft.com/office/drawing/2014/main" xmlns="" id="{03CC1458-49C3-40C7-B4A1-C5AF7D8013E1}"/>
            </a:ext>
          </a:extLst>
        </xdr:cNvPr>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43" name="フローチャート: 判断 342">
          <a:extLst>
            <a:ext uri="{FF2B5EF4-FFF2-40B4-BE49-F238E27FC236}">
              <a16:creationId xmlns:a16="http://schemas.microsoft.com/office/drawing/2014/main" xmlns="" id="{D6696680-BB9D-416C-9013-52B08B85DAD8}"/>
            </a:ext>
          </a:extLst>
        </xdr:cNvPr>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44" name="フローチャート: 判断 343">
          <a:extLst>
            <a:ext uri="{FF2B5EF4-FFF2-40B4-BE49-F238E27FC236}">
              <a16:creationId xmlns:a16="http://schemas.microsoft.com/office/drawing/2014/main" xmlns="" id="{F1F92B7C-E21A-4F13-A8F4-2C443F8FCF03}"/>
            </a:ext>
          </a:extLst>
        </xdr:cNvPr>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45" name="フローチャート: 判断 344">
          <a:extLst>
            <a:ext uri="{FF2B5EF4-FFF2-40B4-BE49-F238E27FC236}">
              <a16:creationId xmlns:a16="http://schemas.microsoft.com/office/drawing/2014/main" xmlns="" id="{F0123ED4-E36F-4213-B180-0CAF46ADC2EB}"/>
            </a:ext>
          </a:extLst>
        </xdr:cNvPr>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46" name="フローチャート: 判断 345">
          <a:extLst>
            <a:ext uri="{FF2B5EF4-FFF2-40B4-BE49-F238E27FC236}">
              <a16:creationId xmlns:a16="http://schemas.microsoft.com/office/drawing/2014/main" xmlns="" id="{DCDF576B-BE35-467C-A532-602D6FE89803}"/>
            </a:ext>
          </a:extLst>
        </xdr:cNvPr>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xmlns="" id="{DC9F6AE2-909D-46B8-87B7-F3E3388688E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xmlns="" id="{F23E025B-A7DF-49A8-891E-012A1A5268B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xmlns="" id="{BA2949AF-8810-4C4A-8D8E-79070A6D0DD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xmlns="" id="{478A7647-18FC-4852-8D82-96F9F772894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AC7A74F5-86E6-4BB4-9835-7E3AF8379B1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157607</xdr:rowOff>
    </xdr:from>
    <xdr:to>
      <xdr:col>55</xdr:col>
      <xdr:colOff>50800</xdr:colOff>
      <xdr:row>85</xdr:row>
      <xdr:rowOff>87757</xdr:rowOff>
    </xdr:to>
    <xdr:sp macro="" textlink="">
      <xdr:nvSpPr>
        <xdr:cNvPr id="352" name="楕円 351">
          <a:extLst>
            <a:ext uri="{FF2B5EF4-FFF2-40B4-BE49-F238E27FC236}">
              <a16:creationId xmlns:a16="http://schemas.microsoft.com/office/drawing/2014/main" xmlns="" id="{4DC8D06A-CB74-4B63-A12F-07FA02786CF8}"/>
            </a:ext>
          </a:extLst>
        </xdr:cNvPr>
        <xdr:cNvSpPr/>
      </xdr:nvSpPr>
      <xdr:spPr>
        <a:xfrm>
          <a:off x="104267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72534</xdr:rowOff>
    </xdr:from>
    <xdr:ext cx="469744" cy="259045"/>
    <xdr:sp macro="" textlink="">
      <xdr:nvSpPr>
        <xdr:cNvPr id="353" name="【公営住宅】&#10;一人当たり面積該当値テキスト">
          <a:extLst>
            <a:ext uri="{FF2B5EF4-FFF2-40B4-BE49-F238E27FC236}">
              <a16:creationId xmlns:a16="http://schemas.microsoft.com/office/drawing/2014/main" xmlns="" id="{DF9DBDCD-2AE6-4400-B725-7888B4DBC7EB}"/>
            </a:ext>
          </a:extLst>
        </xdr:cNvPr>
        <xdr:cNvSpPr txBox="1"/>
      </xdr:nvSpPr>
      <xdr:spPr>
        <a:xfrm>
          <a:off x="10515600" y="1447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157607</xdr:rowOff>
    </xdr:from>
    <xdr:to>
      <xdr:col>50</xdr:col>
      <xdr:colOff>165100</xdr:colOff>
      <xdr:row>85</xdr:row>
      <xdr:rowOff>87757</xdr:rowOff>
    </xdr:to>
    <xdr:sp macro="" textlink="">
      <xdr:nvSpPr>
        <xdr:cNvPr id="354" name="楕円 353">
          <a:extLst>
            <a:ext uri="{FF2B5EF4-FFF2-40B4-BE49-F238E27FC236}">
              <a16:creationId xmlns:a16="http://schemas.microsoft.com/office/drawing/2014/main" xmlns="" id="{230EB6B6-84A6-4CC8-9007-E2AC00AA0E7E}"/>
            </a:ext>
          </a:extLst>
        </xdr:cNvPr>
        <xdr:cNvSpPr/>
      </xdr:nvSpPr>
      <xdr:spPr>
        <a:xfrm>
          <a:off x="95885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36957</xdr:rowOff>
    </xdr:from>
    <xdr:to>
      <xdr:col>55</xdr:col>
      <xdr:colOff>0</xdr:colOff>
      <xdr:row>85</xdr:row>
      <xdr:rowOff>36957</xdr:rowOff>
    </xdr:to>
    <xdr:cxnSp macro="">
      <xdr:nvCxnSpPr>
        <xdr:cNvPr id="355" name="直線コネクタ 354">
          <a:extLst>
            <a:ext uri="{FF2B5EF4-FFF2-40B4-BE49-F238E27FC236}">
              <a16:creationId xmlns:a16="http://schemas.microsoft.com/office/drawing/2014/main" xmlns="" id="{54FD93D0-3011-4A76-ADC5-D23B501342A0}"/>
            </a:ext>
          </a:extLst>
        </xdr:cNvPr>
        <xdr:cNvCxnSpPr/>
      </xdr:nvCxnSpPr>
      <xdr:spPr>
        <a:xfrm>
          <a:off x="9639300" y="146102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157607</xdr:rowOff>
    </xdr:from>
    <xdr:to>
      <xdr:col>46</xdr:col>
      <xdr:colOff>38100</xdr:colOff>
      <xdr:row>85</xdr:row>
      <xdr:rowOff>87757</xdr:rowOff>
    </xdr:to>
    <xdr:sp macro="" textlink="">
      <xdr:nvSpPr>
        <xdr:cNvPr id="356" name="楕円 355">
          <a:extLst>
            <a:ext uri="{FF2B5EF4-FFF2-40B4-BE49-F238E27FC236}">
              <a16:creationId xmlns:a16="http://schemas.microsoft.com/office/drawing/2014/main" xmlns="" id="{7CA00851-2812-4773-8516-354F25588722}"/>
            </a:ext>
          </a:extLst>
        </xdr:cNvPr>
        <xdr:cNvSpPr/>
      </xdr:nvSpPr>
      <xdr:spPr>
        <a:xfrm>
          <a:off x="86995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36957</xdr:rowOff>
    </xdr:from>
    <xdr:to>
      <xdr:col>50</xdr:col>
      <xdr:colOff>114300</xdr:colOff>
      <xdr:row>85</xdr:row>
      <xdr:rowOff>36957</xdr:rowOff>
    </xdr:to>
    <xdr:cxnSp macro="">
      <xdr:nvCxnSpPr>
        <xdr:cNvPr id="357" name="直線コネクタ 356">
          <a:extLst>
            <a:ext uri="{FF2B5EF4-FFF2-40B4-BE49-F238E27FC236}">
              <a16:creationId xmlns:a16="http://schemas.microsoft.com/office/drawing/2014/main" xmlns="" id="{04C6CA16-4E37-40EF-A7EE-66FB98A996A5}"/>
            </a:ext>
          </a:extLst>
        </xdr:cNvPr>
        <xdr:cNvCxnSpPr/>
      </xdr:nvCxnSpPr>
      <xdr:spPr>
        <a:xfrm>
          <a:off x="8750300" y="146102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157607</xdr:rowOff>
    </xdr:from>
    <xdr:to>
      <xdr:col>41</xdr:col>
      <xdr:colOff>101600</xdr:colOff>
      <xdr:row>85</xdr:row>
      <xdr:rowOff>87757</xdr:rowOff>
    </xdr:to>
    <xdr:sp macro="" textlink="">
      <xdr:nvSpPr>
        <xdr:cNvPr id="358" name="楕円 357">
          <a:extLst>
            <a:ext uri="{FF2B5EF4-FFF2-40B4-BE49-F238E27FC236}">
              <a16:creationId xmlns:a16="http://schemas.microsoft.com/office/drawing/2014/main" xmlns="" id="{6CDEA0BD-4E38-4F60-B5F5-BFAEBE3285E0}"/>
            </a:ext>
          </a:extLst>
        </xdr:cNvPr>
        <xdr:cNvSpPr/>
      </xdr:nvSpPr>
      <xdr:spPr>
        <a:xfrm>
          <a:off x="78105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36957</xdr:rowOff>
    </xdr:from>
    <xdr:to>
      <xdr:col>45</xdr:col>
      <xdr:colOff>177800</xdr:colOff>
      <xdr:row>85</xdr:row>
      <xdr:rowOff>36957</xdr:rowOff>
    </xdr:to>
    <xdr:cxnSp macro="">
      <xdr:nvCxnSpPr>
        <xdr:cNvPr id="359" name="直線コネクタ 358">
          <a:extLst>
            <a:ext uri="{FF2B5EF4-FFF2-40B4-BE49-F238E27FC236}">
              <a16:creationId xmlns:a16="http://schemas.microsoft.com/office/drawing/2014/main" xmlns="" id="{2E2EEA21-1C29-4235-B047-1AF9F10D97AD}"/>
            </a:ext>
          </a:extLst>
        </xdr:cNvPr>
        <xdr:cNvCxnSpPr/>
      </xdr:nvCxnSpPr>
      <xdr:spPr>
        <a:xfrm>
          <a:off x="7861300" y="146102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157035</xdr:rowOff>
    </xdr:from>
    <xdr:to>
      <xdr:col>36</xdr:col>
      <xdr:colOff>165100</xdr:colOff>
      <xdr:row>85</xdr:row>
      <xdr:rowOff>87185</xdr:rowOff>
    </xdr:to>
    <xdr:sp macro="" textlink="">
      <xdr:nvSpPr>
        <xdr:cNvPr id="360" name="楕円 359">
          <a:extLst>
            <a:ext uri="{FF2B5EF4-FFF2-40B4-BE49-F238E27FC236}">
              <a16:creationId xmlns:a16="http://schemas.microsoft.com/office/drawing/2014/main" xmlns="" id="{472F9487-2B02-4853-BAF9-54D57CBC1756}"/>
            </a:ext>
          </a:extLst>
        </xdr:cNvPr>
        <xdr:cNvSpPr/>
      </xdr:nvSpPr>
      <xdr:spPr>
        <a:xfrm>
          <a:off x="6921500" y="1455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36385</xdr:rowOff>
    </xdr:from>
    <xdr:to>
      <xdr:col>41</xdr:col>
      <xdr:colOff>50800</xdr:colOff>
      <xdr:row>85</xdr:row>
      <xdr:rowOff>36957</xdr:rowOff>
    </xdr:to>
    <xdr:cxnSp macro="">
      <xdr:nvCxnSpPr>
        <xdr:cNvPr id="361" name="直線コネクタ 360">
          <a:extLst>
            <a:ext uri="{FF2B5EF4-FFF2-40B4-BE49-F238E27FC236}">
              <a16:creationId xmlns:a16="http://schemas.microsoft.com/office/drawing/2014/main" xmlns="" id="{FAEF2721-6740-4D79-928C-78A9E913A5E2}"/>
            </a:ext>
          </a:extLst>
        </xdr:cNvPr>
        <xdr:cNvCxnSpPr/>
      </xdr:nvCxnSpPr>
      <xdr:spPr>
        <a:xfrm>
          <a:off x="6972300" y="1460963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62" name="n_1aveValue【公営住宅】&#10;一人当たり面積">
          <a:extLst>
            <a:ext uri="{FF2B5EF4-FFF2-40B4-BE49-F238E27FC236}">
              <a16:creationId xmlns:a16="http://schemas.microsoft.com/office/drawing/2014/main" xmlns="" id="{3B3F496A-F2F5-49E7-BDA9-F8FF36EADFD1}"/>
            </a:ext>
          </a:extLst>
        </xdr:cNvPr>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63" name="n_2aveValue【公営住宅】&#10;一人当たり面積">
          <a:extLst>
            <a:ext uri="{FF2B5EF4-FFF2-40B4-BE49-F238E27FC236}">
              <a16:creationId xmlns:a16="http://schemas.microsoft.com/office/drawing/2014/main" xmlns="" id="{D5DEAAA6-12B2-45D8-8D65-8A4E244F4BDA}"/>
            </a:ext>
          </a:extLst>
        </xdr:cNvPr>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64" name="n_3aveValue【公営住宅】&#10;一人当たり面積">
          <a:extLst>
            <a:ext uri="{FF2B5EF4-FFF2-40B4-BE49-F238E27FC236}">
              <a16:creationId xmlns:a16="http://schemas.microsoft.com/office/drawing/2014/main" xmlns="" id="{33DF9BBA-F6F6-4511-959F-60324C7A325E}"/>
            </a:ext>
          </a:extLst>
        </xdr:cNvPr>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65" name="n_4aveValue【公営住宅】&#10;一人当たり面積">
          <a:extLst>
            <a:ext uri="{FF2B5EF4-FFF2-40B4-BE49-F238E27FC236}">
              <a16:creationId xmlns:a16="http://schemas.microsoft.com/office/drawing/2014/main" xmlns="" id="{76DA5CA0-13BC-4317-AD17-C01BF31D863F}"/>
            </a:ext>
          </a:extLst>
        </xdr:cNvPr>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78884</xdr:rowOff>
    </xdr:from>
    <xdr:ext cx="469744" cy="259045"/>
    <xdr:sp macro="" textlink="">
      <xdr:nvSpPr>
        <xdr:cNvPr id="366" name="n_1mainValue【公営住宅】&#10;一人当たり面積">
          <a:extLst>
            <a:ext uri="{FF2B5EF4-FFF2-40B4-BE49-F238E27FC236}">
              <a16:creationId xmlns:a16="http://schemas.microsoft.com/office/drawing/2014/main" xmlns="" id="{C4494408-FF73-45D8-8F4C-4E980070E523}"/>
            </a:ext>
          </a:extLst>
        </xdr:cNvPr>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78884</xdr:rowOff>
    </xdr:from>
    <xdr:ext cx="469744" cy="259045"/>
    <xdr:sp macro="" textlink="">
      <xdr:nvSpPr>
        <xdr:cNvPr id="367" name="n_2mainValue【公営住宅】&#10;一人当たり面積">
          <a:extLst>
            <a:ext uri="{FF2B5EF4-FFF2-40B4-BE49-F238E27FC236}">
              <a16:creationId xmlns:a16="http://schemas.microsoft.com/office/drawing/2014/main" xmlns="" id="{3CE4379F-610C-400C-8038-5C7C65E5A54C}"/>
            </a:ext>
          </a:extLst>
        </xdr:cNvPr>
        <xdr:cNvSpPr txBox="1"/>
      </xdr:nvSpPr>
      <xdr:spPr>
        <a:xfrm>
          <a:off x="85154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78884</xdr:rowOff>
    </xdr:from>
    <xdr:ext cx="469744" cy="259045"/>
    <xdr:sp macro="" textlink="">
      <xdr:nvSpPr>
        <xdr:cNvPr id="368" name="n_3mainValue【公営住宅】&#10;一人当たり面積">
          <a:extLst>
            <a:ext uri="{FF2B5EF4-FFF2-40B4-BE49-F238E27FC236}">
              <a16:creationId xmlns:a16="http://schemas.microsoft.com/office/drawing/2014/main" xmlns="" id="{A793648C-BEFE-4017-A872-DE1ED2138778}"/>
            </a:ext>
          </a:extLst>
        </xdr:cNvPr>
        <xdr:cNvSpPr txBox="1"/>
      </xdr:nvSpPr>
      <xdr:spPr>
        <a:xfrm>
          <a:off x="76264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78312</xdr:rowOff>
    </xdr:from>
    <xdr:ext cx="469744" cy="259045"/>
    <xdr:sp macro="" textlink="">
      <xdr:nvSpPr>
        <xdr:cNvPr id="369" name="n_4mainValue【公営住宅】&#10;一人当たり面積">
          <a:extLst>
            <a:ext uri="{FF2B5EF4-FFF2-40B4-BE49-F238E27FC236}">
              <a16:creationId xmlns:a16="http://schemas.microsoft.com/office/drawing/2014/main" xmlns="" id="{70F7BC76-2B2B-4436-AED5-A30AEB531EB3}"/>
            </a:ext>
          </a:extLst>
        </xdr:cNvPr>
        <xdr:cNvSpPr txBox="1"/>
      </xdr:nvSpPr>
      <xdr:spPr>
        <a:xfrm>
          <a:off x="6737427" y="1465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xmlns="" id="{0F8C99C7-0D9E-468B-9968-BCB060CEB0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xmlns="" id="{185FEF12-0E39-4A0B-8FAD-31FE7EF1FE3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xmlns="" id="{FDFF6634-5178-47BA-AA9A-4DA16D2304A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xmlns="" id="{6EA4827E-6DDD-4BEB-97B7-D094AE37CC3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xmlns="" id="{6E503A3A-758C-482F-AC7E-99408F82840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xmlns="" id="{1C7CC179-D39C-4BB0-90B7-A11935290ED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xmlns="" id="{18663235-7297-4AB1-80E3-410D753B71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xmlns="" id="{2F9FD1D8-112C-45B3-B549-D3D8F2FF603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xmlns="" id="{D25283F9-FC3F-4C5C-993A-4BBE8B64CA2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xmlns="" id="{49D63C76-7562-4704-9701-221ACC80248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xmlns="" id="{9AA31AC5-6E5F-4310-8141-C4F5018BE20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xmlns="" id="{97BC387D-B7E7-4E12-9659-140CE8EBACE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xmlns="" id="{E80F6873-6D86-4573-B810-DE935CEEB19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xmlns="" id="{3992CBF6-8C8A-454E-9D9F-885F86CE0F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xmlns="" id="{5435467A-AAE2-4D6F-A2EE-F0CA556D1B2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xmlns="" id="{964501C0-867D-44B0-BA48-587556EED57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xmlns="" id="{41773476-CCB4-4264-8F2F-42F7F98FD19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xmlns="" id="{EB4430F5-5556-41DF-B806-CBB6907752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xmlns="" id="{876998E6-6F22-4E47-B643-B5C237E5559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xmlns="" id="{D7CFEA51-1920-44BA-9774-118DBAB22CD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xmlns="" id="{30D54846-C5C7-4976-ABDE-09A576B706F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xmlns="" id="{852D1FFF-04BB-40E8-91AC-02F0850C0BE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xmlns="" id="{B45AC0A1-0C1B-4E17-960C-AA5602794BF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xmlns="" id="{405F0AD9-0F29-4849-B604-02F775BBDE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xmlns="" id="{168683EC-91FC-49FB-A834-5D22B10AE94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xmlns="" id="{CB923918-57DE-474C-88D3-0E165A8328F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xmlns="" id="{7F538D7F-F726-4E8F-BBD1-3A75A8EA444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a:extLst>
            <a:ext uri="{FF2B5EF4-FFF2-40B4-BE49-F238E27FC236}">
              <a16:creationId xmlns:a16="http://schemas.microsoft.com/office/drawing/2014/main" xmlns="" id="{C8308868-2237-4214-95C3-489F0EA824D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a:extLst>
            <a:ext uri="{FF2B5EF4-FFF2-40B4-BE49-F238E27FC236}">
              <a16:creationId xmlns:a16="http://schemas.microsoft.com/office/drawing/2014/main" xmlns="" id="{A1DE1430-BEED-40D4-894D-7743C47E679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a:extLst>
            <a:ext uri="{FF2B5EF4-FFF2-40B4-BE49-F238E27FC236}">
              <a16:creationId xmlns:a16="http://schemas.microsoft.com/office/drawing/2014/main" xmlns="" id="{DBA11F17-C663-40FF-81BF-4F2CA5BAE89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a:extLst>
            <a:ext uri="{FF2B5EF4-FFF2-40B4-BE49-F238E27FC236}">
              <a16:creationId xmlns:a16="http://schemas.microsoft.com/office/drawing/2014/main" xmlns="" id="{ECEB256E-4972-40DD-A416-031B40405DB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a:extLst>
            <a:ext uri="{FF2B5EF4-FFF2-40B4-BE49-F238E27FC236}">
              <a16:creationId xmlns:a16="http://schemas.microsoft.com/office/drawing/2014/main" xmlns="" id="{CA3DC5B7-608E-4103-B4A8-0608D49CDA4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a:extLst>
            <a:ext uri="{FF2B5EF4-FFF2-40B4-BE49-F238E27FC236}">
              <a16:creationId xmlns:a16="http://schemas.microsoft.com/office/drawing/2014/main" xmlns="" id="{0867426D-6D73-4E57-8F9F-ECA824FC772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a:extLst>
            <a:ext uri="{FF2B5EF4-FFF2-40B4-BE49-F238E27FC236}">
              <a16:creationId xmlns:a16="http://schemas.microsoft.com/office/drawing/2014/main" xmlns="" id="{E8412AC4-F5C3-4D5F-A795-5CB1A1D9D6F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a:extLst>
            <a:ext uri="{FF2B5EF4-FFF2-40B4-BE49-F238E27FC236}">
              <a16:creationId xmlns:a16="http://schemas.microsoft.com/office/drawing/2014/main" xmlns="" id="{7C39CB1E-041A-4E2A-A886-A99E0F99C77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a:extLst>
            <a:ext uri="{FF2B5EF4-FFF2-40B4-BE49-F238E27FC236}">
              <a16:creationId xmlns:a16="http://schemas.microsoft.com/office/drawing/2014/main" xmlns="" id="{C83852FE-880C-4883-A84F-431935240FC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a:extLst>
            <a:ext uri="{FF2B5EF4-FFF2-40B4-BE49-F238E27FC236}">
              <a16:creationId xmlns:a16="http://schemas.microsoft.com/office/drawing/2014/main" xmlns="" id="{E5C9C96E-81F0-4D85-BD99-F1D0A6A8DFE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xmlns="" id="{D8C4EF59-D8A3-4C0D-8824-02E7EB05456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a:extLst>
            <a:ext uri="{FF2B5EF4-FFF2-40B4-BE49-F238E27FC236}">
              <a16:creationId xmlns:a16="http://schemas.microsoft.com/office/drawing/2014/main" xmlns="" id="{1FE9F0D2-6862-4841-B3FF-60B8773EF3E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a:extLst>
            <a:ext uri="{FF2B5EF4-FFF2-40B4-BE49-F238E27FC236}">
              <a16:creationId xmlns:a16="http://schemas.microsoft.com/office/drawing/2014/main" xmlns="" id="{1758748B-D4B3-4D4B-89B6-38D610DFCC3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410" name="直線コネクタ 409">
          <a:extLst>
            <a:ext uri="{FF2B5EF4-FFF2-40B4-BE49-F238E27FC236}">
              <a16:creationId xmlns:a16="http://schemas.microsoft.com/office/drawing/2014/main" xmlns="" id="{195812A9-ABC2-4216-AC9C-4764EBA590CD}"/>
            </a:ext>
          </a:extLst>
        </xdr:cNvPr>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1" name="【認定こども園・幼稚園・保育所】&#10;有形固定資産減価償却率最小値テキスト">
          <a:extLst>
            <a:ext uri="{FF2B5EF4-FFF2-40B4-BE49-F238E27FC236}">
              <a16:creationId xmlns:a16="http://schemas.microsoft.com/office/drawing/2014/main" xmlns="" id="{4A47088A-66BE-4051-942C-55D2D5994BC7}"/>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2" name="直線コネクタ 411">
          <a:extLst>
            <a:ext uri="{FF2B5EF4-FFF2-40B4-BE49-F238E27FC236}">
              <a16:creationId xmlns:a16="http://schemas.microsoft.com/office/drawing/2014/main" xmlns="" id="{BB6C932D-44DD-493E-A9B7-FCA00D667EE2}"/>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3" name="【認定こども園・幼稚園・保育所】&#10;有形固定資産減価償却率最大値テキスト">
          <a:extLst>
            <a:ext uri="{FF2B5EF4-FFF2-40B4-BE49-F238E27FC236}">
              <a16:creationId xmlns:a16="http://schemas.microsoft.com/office/drawing/2014/main" xmlns="" id="{E3B80E8E-6400-4736-B5A6-2116D9DCC614}"/>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4" name="直線コネクタ 413">
          <a:extLst>
            <a:ext uri="{FF2B5EF4-FFF2-40B4-BE49-F238E27FC236}">
              <a16:creationId xmlns:a16="http://schemas.microsoft.com/office/drawing/2014/main" xmlns="" id="{423C0E1F-033D-4669-AAFF-BA297017700E}"/>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15" name="【認定こども園・幼稚園・保育所】&#10;有形固定資産減価償却率平均値テキスト">
          <a:extLst>
            <a:ext uri="{FF2B5EF4-FFF2-40B4-BE49-F238E27FC236}">
              <a16:creationId xmlns:a16="http://schemas.microsoft.com/office/drawing/2014/main" xmlns="" id="{60859C93-2FF7-46DE-9937-D2FA3943A64A}"/>
            </a:ext>
          </a:extLst>
        </xdr:cNvPr>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6" name="フローチャート: 判断 415">
          <a:extLst>
            <a:ext uri="{FF2B5EF4-FFF2-40B4-BE49-F238E27FC236}">
              <a16:creationId xmlns:a16="http://schemas.microsoft.com/office/drawing/2014/main" xmlns="" id="{E8F9310A-7C59-44B4-AB90-5A4E854DE863}"/>
            </a:ext>
          </a:extLst>
        </xdr:cNvPr>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17" name="フローチャート: 判断 416">
          <a:extLst>
            <a:ext uri="{FF2B5EF4-FFF2-40B4-BE49-F238E27FC236}">
              <a16:creationId xmlns:a16="http://schemas.microsoft.com/office/drawing/2014/main" xmlns="" id="{C5237B77-2B02-4CF0-B45D-9C733A755DB2}"/>
            </a:ext>
          </a:extLst>
        </xdr:cNvPr>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18" name="フローチャート: 判断 417">
          <a:extLst>
            <a:ext uri="{FF2B5EF4-FFF2-40B4-BE49-F238E27FC236}">
              <a16:creationId xmlns:a16="http://schemas.microsoft.com/office/drawing/2014/main" xmlns="" id="{63EEC337-73ED-4EC2-811C-3F96D706E14A}"/>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19" name="フローチャート: 判断 418">
          <a:extLst>
            <a:ext uri="{FF2B5EF4-FFF2-40B4-BE49-F238E27FC236}">
              <a16:creationId xmlns:a16="http://schemas.microsoft.com/office/drawing/2014/main" xmlns="" id="{129BAC06-2A22-42EA-88E6-C5AE304DAD36}"/>
            </a:ext>
          </a:extLst>
        </xdr:cNvPr>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20" name="フローチャート: 判断 419">
          <a:extLst>
            <a:ext uri="{FF2B5EF4-FFF2-40B4-BE49-F238E27FC236}">
              <a16:creationId xmlns:a16="http://schemas.microsoft.com/office/drawing/2014/main" xmlns="" id="{F4C20E4E-A674-45AA-9D7C-7E12E61202DB}"/>
            </a:ext>
          </a:extLst>
        </xdr:cNvPr>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xmlns="" id="{906E47D3-8552-4DCA-B288-BD242537EEC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xmlns="" id="{005B6C1D-2467-4EAD-BC88-404F5467E37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xmlns="" id="{52E6945B-4F19-403A-979C-BC93C1B22E9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xmlns="" id="{9CBF56A1-C13E-4F13-8033-EB40DBEB5F5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AE801119-BAE3-46A7-9122-1506C39C2BA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26" name="楕円 425">
          <a:extLst>
            <a:ext uri="{FF2B5EF4-FFF2-40B4-BE49-F238E27FC236}">
              <a16:creationId xmlns:a16="http://schemas.microsoft.com/office/drawing/2014/main" xmlns="" id="{B4A5F21D-94E3-4C87-81F3-D4E98E1F7D68}"/>
            </a:ext>
          </a:extLst>
        </xdr:cNvPr>
        <xdr:cNvSpPr/>
      </xdr:nvSpPr>
      <xdr:spPr>
        <a:xfrm>
          <a:off x="16268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156227</xdr:rowOff>
    </xdr:from>
    <xdr:ext cx="405111" cy="259045"/>
    <xdr:sp macro="" textlink="">
      <xdr:nvSpPr>
        <xdr:cNvPr id="427" name="【認定こども園・幼稚園・保育所】&#10;有形固定資産減価償却率該当値テキスト">
          <a:extLst>
            <a:ext uri="{FF2B5EF4-FFF2-40B4-BE49-F238E27FC236}">
              <a16:creationId xmlns:a16="http://schemas.microsoft.com/office/drawing/2014/main" xmlns="" id="{5BD7007A-6EF6-4B8F-90CC-05F52A63EEE7}"/>
            </a:ext>
          </a:extLst>
        </xdr:cNvPr>
        <xdr:cNvSpPr txBox="1"/>
      </xdr:nvSpPr>
      <xdr:spPr>
        <a:xfrm>
          <a:off x="163576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53975</xdr:rowOff>
    </xdr:from>
    <xdr:to>
      <xdr:col>81</xdr:col>
      <xdr:colOff>101600</xdr:colOff>
      <xdr:row>37</xdr:row>
      <xdr:rowOff>155575</xdr:rowOff>
    </xdr:to>
    <xdr:sp macro="" textlink="">
      <xdr:nvSpPr>
        <xdr:cNvPr id="428" name="楕円 427">
          <a:extLst>
            <a:ext uri="{FF2B5EF4-FFF2-40B4-BE49-F238E27FC236}">
              <a16:creationId xmlns:a16="http://schemas.microsoft.com/office/drawing/2014/main" xmlns="" id="{749816DC-B980-4D01-92CE-110BACCFFFCB}"/>
            </a:ext>
          </a:extLst>
        </xdr:cNvPr>
        <xdr:cNvSpPr/>
      </xdr:nvSpPr>
      <xdr:spPr>
        <a:xfrm>
          <a:off x="15430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57150</xdr:rowOff>
    </xdr:from>
    <xdr:to>
      <xdr:col>85</xdr:col>
      <xdr:colOff>127000</xdr:colOff>
      <xdr:row>37</xdr:row>
      <xdr:rowOff>104775</xdr:rowOff>
    </xdr:to>
    <xdr:cxnSp macro="">
      <xdr:nvCxnSpPr>
        <xdr:cNvPr id="429" name="直線コネクタ 428">
          <a:extLst>
            <a:ext uri="{FF2B5EF4-FFF2-40B4-BE49-F238E27FC236}">
              <a16:creationId xmlns:a16="http://schemas.microsoft.com/office/drawing/2014/main" xmlns="" id="{71E865DF-39BD-45AD-AC25-9E1F6ACB23F7}"/>
            </a:ext>
          </a:extLst>
        </xdr:cNvPr>
        <xdr:cNvCxnSpPr/>
      </xdr:nvCxnSpPr>
      <xdr:spPr>
        <a:xfrm flipV="1">
          <a:off x="15481300" y="64008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xdr:rowOff>
    </xdr:from>
    <xdr:to>
      <xdr:col>76</xdr:col>
      <xdr:colOff>165100</xdr:colOff>
      <xdr:row>37</xdr:row>
      <xdr:rowOff>117475</xdr:rowOff>
    </xdr:to>
    <xdr:sp macro="" textlink="">
      <xdr:nvSpPr>
        <xdr:cNvPr id="430" name="楕円 429">
          <a:extLst>
            <a:ext uri="{FF2B5EF4-FFF2-40B4-BE49-F238E27FC236}">
              <a16:creationId xmlns:a16="http://schemas.microsoft.com/office/drawing/2014/main" xmlns="" id="{25F9F425-9C71-45D3-847C-C70038B62CEE}"/>
            </a:ext>
          </a:extLst>
        </xdr:cNvPr>
        <xdr:cNvSpPr/>
      </xdr:nvSpPr>
      <xdr:spPr>
        <a:xfrm>
          <a:off x="14541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66675</xdr:rowOff>
    </xdr:from>
    <xdr:to>
      <xdr:col>81</xdr:col>
      <xdr:colOff>50800</xdr:colOff>
      <xdr:row>37</xdr:row>
      <xdr:rowOff>104775</xdr:rowOff>
    </xdr:to>
    <xdr:cxnSp macro="">
      <xdr:nvCxnSpPr>
        <xdr:cNvPr id="431" name="直線コネクタ 430">
          <a:extLst>
            <a:ext uri="{FF2B5EF4-FFF2-40B4-BE49-F238E27FC236}">
              <a16:creationId xmlns:a16="http://schemas.microsoft.com/office/drawing/2014/main" xmlns="" id="{CD8841B6-973F-4A7A-A6A0-319A3F024B0F}"/>
            </a:ext>
          </a:extLst>
        </xdr:cNvPr>
        <xdr:cNvCxnSpPr/>
      </xdr:nvCxnSpPr>
      <xdr:spPr>
        <a:xfrm>
          <a:off x="14592300" y="6410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32" name="楕円 431">
          <a:extLst>
            <a:ext uri="{FF2B5EF4-FFF2-40B4-BE49-F238E27FC236}">
              <a16:creationId xmlns:a16="http://schemas.microsoft.com/office/drawing/2014/main" xmlns="" id="{144E64BD-0C25-41E2-9107-326A58B0DA98}"/>
            </a:ext>
          </a:extLst>
        </xdr:cNvPr>
        <xdr:cNvSpPr/>
      </xdr:nvSpPr>
      <xdr:spPr>
        <a:xfrm>
          <a:off x="13652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28575</xdr:rowOff>
    </xdr:from>
    <xdr:to>
      <xdr:col>76</xdr:col>
      <xdr:colOff>114300</xdr:colOff>
      <xdr:row>37</xdr:row>
      <xdr:rowOff>66675</xdr:rowOff>
    </xdr:to>
    <xdr:cxnSp macro="">
      <xdr:nvCxnSpPr>
        <xdr:cNvPr id="433" name="直線コネクタ 432">
          <a:extLst>
            <a:ext uri="{FF2B5EF4-FFF2-40B4-BE49-F238E27FC236}">
              <a16:creationId xmlns:a16="http://schemas.microsoft.com/office/drawing/2014/main" xmlns="" id="{191C6B08-B53E-4236-8132-FD1FE4398E66}"/>
            </a:ext>
          </a:extLst>
        </xdr:cNvPr>
        <xdr:cNvCxnSpPr/>
      </xdr:nvCxnSpPr>
      <xdr:spPr>
        <a:xfrm>
          <a:off x="13703300" y="637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53975</xdr:rowOff>
    </xdr:from>
    <xdr:to>
      <xdr:col>67</xdr:col>
      <xdr:colOff>101600</xdr:colOff>
      <xdr:row>36</xdr:row>
      <xdr:rowOff>155575</xdr:rowOff>
    </xdr:to>
    <xdr:sp macro="" textlink="">
      <xdr:nvSpPr>
        <xdr:cNvPr id="434" name="楕円 433">
          <a:extLst>
            <a:ext uri="{FF2B5EF4-FFF2-40B4-BE49-F238E27FC236}">
              <a16:creationId xmlns:a16="http://schemas.microsoft.com/office/drawing/2014/main" xmlns="" id="{2C620FD6-E319-4829-909D-9F34BEB21004}"/>
            </a:ext>
          </a:extLst>
        </xdr:cNvPr>
        <xdr:cNvSpPr/>
      </xdr:nvSpPr>
      <xdr:spPr>
        <a:xfrm>
          <a:off x="12763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104775</xdr:rowOff>
    </xdr:from>
    <xdr:to>
      <xdr:col>71</xdr:col>
      <xdr:colOff>177800</xdr:colOff>
      <xdr:row>37</xdr:row>
      <xdr:rowOff>28575</xdr:rowOff>
    </xdr:to>
    <xdr:cxnSp macro="">
      <xdr:nvCxnSpPr>
        <xdr:cNvPr id="435" name="直線コネクタ 434">
          <a:extLst>
            <a:ext uri="{FF2B5EF4-FFF2-40B4-BE49-F238E27FC236}">
              <a16:creationId xmlns:a16="http://schemas.microsoft.com/office/drawing/2014/main" xmlns="" id="{27FE7AA5-FEA2-4AD2-BDBF-83569CA94191}"/>
            </a:ext>
          </a:extLst>
        </xdr:cNvPr>
        <xdr:cNvCxnSpPr/>
      </xdr:nvCxnSpPr>
      <xdr:spPr>
        <a:xfrm>
          <a:off x="12814300" y="62769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436" name="n_1aveValue【認定こども園・幼稚園・保育所】&#10;有形固定資産減価償却率">
          <a:extLst>
            <a:ext uri="{FF2B5EF4-FFF2-40B4-BE49-F238E27FC236}">
              <a16:creationId xmlns:a16="http://schemas.microsoft.com/office/drawing/2014/main" xmlns="" id="{A1501C67-61B0-4B40-9E00-A77FD139A7FC}"/>
            </a:ext>
          </a:extLst>
        </xdr:cNvPr>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37" name="n_2aveValue【認定こども園・幼稚園・保育所】&#10;有形固定資産減価償却率">
          <a:extLst>
            <a:ext uri="{FF2B5EF4-FFF2-40B4-BE49-F238E27FC236}">
              <a16:creationId xmlns:a16="http://schemas.microsoft.com/office/drawing/2014/main" xmlns="" id="{2CDA9E67-AD98-4B03-88DF-FC76CE00E7AA}"/>
            </a:ext>
          </a:extLst>
        </xdr:cNvPr>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99077</xdr:rowOff>
    </xdr:from>
    <xdr:ext cx="405111" cy="259045"/>
    <xdr:sp macro="" textlink="">
      <xdr:nvSpPr>
        <xdr:cNvPr id="438" name="n_3aveValue【認定こども園・幼稚園・保育所】&#10;有形固定資産減価償却率">
          <a:extLst>
            <a:ext uri="{FF2B5EF4-FFF2-40B4-BE49-F238E27FC236}">
              <a16:creationId xmlns:a16="http://schemas.microsoft.com/office/drawing/2014/main" xmlns="" id="{1A628013-19B7-4799-9DF5-300A1B2D8EB4}"/>
            </a:ext>
          </a:extLst>
        </xdr:cNvPr>
        <xdr:cNvSpPr txBox="1"/>
      </xdr:nvSpPr>
      <xdr:spPr>
        <a:xfrm>
          <a:off x="13500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32402</xdr:rowOff>
    </xdr:from>
    <xdr:ext cx="405111" cy="259045"/>
    <xdr:sp macro="" textlink="">
      <xdr:nvSpPr>
        <xdr:cNvPr id="439" name="n_4aveValue【認定こども園・幼稚園・保育所】&#10;有形固定資産減価償却率">
          <a:extLst>
            <a:ext uri="{FF2B5EF4-FFF2-40B4-BE49-F238E27FC236}">
              <a16:creationId xmlns:a16="http://schemas.microsoft.com/office/drawing/2014/main" xmlns="" id="{0313391B-016F-4BC1-83DE-723237CB255B}"/>
            </a:ext>
          </a:extLst>
        </xdr:cNvPr>
        <xdr:cNvSpPr txBox="1"/>
      </xdr:nvSpPr>
      <xdr:spPr>
        <a:xfrm>
          <a:off x="12611744"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146702</xdr:rowOff>
    </xdr:from>
    <xdr:ext cx="405111" cy="259045"/>
    <xdr:sp macro="" textlink="">
      <xdr:nvSpPr>
        <xdr:cNvPr id="440" name="n_1mainValue【認定こども園・幼稚園・保育所】&#10;有形固定資産減価償却率">
          <a:extLst>
            <a:ext uri="{FF2B5EF4-FFF2-40B4-BE49-F238E27FC236}">
              <a16:creationId xmlns:a16="http://schemas.microsoft.com/office/drawing/2014/main" xmlns="" id="{F0D025A1-F111-4A4F-A6F1-CFF6B02C725F}"/>
            </a:ext>
          </a:extLst>
        </xdr:cNvPr>
        <xdr:cNvSpPr txBox="1"/>
      </xdr:nvSpPr>
      <xdr:spPr>
        <a:xfrm>
          <a:off x="15266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108602</xdr:rowOff>
    </xdr:from>
    <xdr:ext cx="405111" cy="259045"/>
    <xdr:sp macro="" textlink="">
      <xdr:nvSpPr>
        <xdr:cNvPr id="441" name="n_2mainValue【認定こども園・幼稚園・保育所】&#10;有形固定資産減価償却率">
          <a:extLst>
            <a:ext uri="{FF2B5EF4-FFF2-40B4-BE49-F238E27FC236}">
              <a16:creationId xmlns:a16="http://schemas.microsoft.com/office/drawing/2014/main" xmlns="" id="{2094C1FE-C454-4D47-B5DD-5AB4FA6A0C9C}"/>
            </a:ext>
          </a:extLst>
        </xdr:cNvPr>
        <xdr:cNvSpPr txBox="1"/>
      </xdr:nvSpPr>
      <xdr:spPr>
        <a:xfrm>
          <a:off x="14389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42" name="n_3mainValue【認定こども園・幼稚園・保育所】&#10;有形固定資産減価償却率">
          <a:extLst>
            <a:ext uri="{FF2B5EF4-FFF2-40B4-BE49-F238E27FC236}">
              <a16:creationId xmlns:a16="http://schemas.microsoft.com/office/drawing/2014/main" xmlns="" id="{275D9D92-F578-4DD8-9E02-8DF98F873CBB}"/>
            </a:ext>
          </a:extLst>
        </xdr:cNvPr>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652</xdr:rowOff>
    </xdr:from>
    <xdr:ext cx="405111" cy="259045"/>
    <xdr:sp macro="" textlink="">
      <xdr:nvSpPr>
        <xdr:cNvPr id="443" name="n_4mainValue【認定こども園・幼稚園・保育所】&#10;有形固定資産減価償却率">
          <a:extLst>
            <a:ext uri="{FF2B5EF4-FFF2-40B4-BE49-F238E27FC236}">
              <a16:creationId xmlns:a16="http://schemas.microsoft.com/office/drawing/2014/main" xmlns="" id="{214B9C59-7156-4B51-A51C-421E897AE803}"/>
            </a:ext>
          </a:extLst>
        </xdr:cNvPr>
        <xdr:cNvSpPr txBox="1"/>
      </xdr:nvSpPr>
      <xdr:spPr>
        <a:xfrm>
          <a:off x="12611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xmlns="" id="{CE12E2C5-E375-4226-AC0F-BF021F97CB2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xmlns="" id="{2037492F-4EC8-4866-98A2-FFC87A64A05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xmlns="" id="{7466E8EC-8F78-4564-9297-F637C1C5FBB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xmlns="" id="{C3872982-FF01-47EF-B0E4-005659D6775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xmlns="" id="{2B6BE612-B4EA-4447-9D30-F3B217D83D7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xmlns="" id="{9E42CC63-6A90-4C80-AED8-9D6DE85A66A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xmlns="" id="{D99D51D4-0329-4D65-936F-08700F2755E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xmlns="" id="{6EF4B834-901B-4D62-A9F5-7FD935CC275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xmlns="" id="{6DB292AF-7CF1-4E03-B5A2-8C03B68956C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xmlns="" id="{C5CA492A-628D-41B3-B102-B49FA5A5BB4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a:extLst>
            <a:ext uri="{FF2B5EF4-FFF2-40B4-BE49-F238E27FC236}">
              <a16:creationId xmlns:a16="http://schemas.microsoft.com/office/drawing/2014/main" xmlns="" id="{6C0921F4-0A40-4D81-9217-E8EE4AC41AF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a:extLst>
            <a:ext uri="{FF2B5EF4-FFF2-40B4-BE49-F238E27FC236}">
              <a16:creationId xmlns:a16="http://schemas.microsoft.com/office/drawing/2014/main" xmlns="" id="{BEBF4A38-CC13-47B2-BDAD-5821882249B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a:extLst>
            <a:ext uri="{FF2B5EF4-FFF2-40B4-BE49-F238E27FC236}">
              <a16:creationId xmlns:a16="http://schemas.microsoft.com/office/drawing/2014/main" xmlns="" id="{CC4E6FF9-B2EB-4B98-B6EC-C11666E295D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a:extLst>
            <a:ext uri="{FF2B5EF4-FFF2-40B4-BE49-F238E27FC236}">
              <a16:creationId xmlns:a16="http://schemas.microsoft.com/office/drawing/2014/main" xmlns="" id="{9F4077AE-9866-4614-9EA6-105F0E1CAA1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a:extLst>
            <a:ext uri="{FF2B5EF4-FFF2-40B4-BE49-F238E27FC236}">
              <a16:creationId xmlns:a16="http://schemas.microsoft.com/office/drawing/2014/main" xmlns="" id="{BBD607B5-2FCA-411C-B463-779CE773B3C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a:extLst>
            <a:ext uri="{FF2B5EF4-FFF2-40B4-BE49-F238E27FC236}">
              <a16:creationId xmlns:a16="http://schemas.microsoft.com/office/drawing/2014/main" xmlns="" id="{F06A7479-2DC6-42F8-8CAC-39606F7D0EF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a:extLst>
            <a:ext uri="{FF2B5EF4-FFF2-40B4-BE49-F238E27FC236}">
              <a16:creationId xmlns:a16="http://schemas.microsoft.com/office/drawing/2014/main" xmlns="" id="{82B6C775-964A-4223-A46B-E1A7513A7E5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a:extLst>
            <a:ext uri="{FF2B5EF4-FFF2-40B4-BE49-F238E27FC236}">
              <a16:creationId xmlns:a16="http://schemas.microsoft.com/office/drawing/2014/main" xmlns="" id="{BA33347F-F37D-4C61-AF7D-B8083B1A9BB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a:extLst>
            <a:ext uri="{FF2B5EF4-FFF2-40B4-BE49-F238E27FC236}">
              <a16:creationId xmlns:a16="http://schemas.microsoft.com/office/drawing/2014/main" xmlns="" id="{0C07C2AE-3E5A-4DBE-992D-85C654172B4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a:extLst>
            <a:ext uri="{FF2B5EF4-FFF2-40B4-BE49-F238E27FC236}">
              <a16:creationId xmlns:a16="http://schemas.microsoft.com/office/drawing/2014/main" xmlns="" id="{197ED5A5-E6F8-487B-AA4D-2949068DE165}"/>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xmlns="" id="{885E9E22-D450-4718-9498-699035FAE70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xmlns="" id="{5ADAD23A-40EB-4D70-A2FA-3A7340026DE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xmlns="" id="{E8A84A99-9A05-4C8E-B049-5764393D506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67" name="直線コネクタ 466">
          <a:extLst>
            <a:ext uri="{FF2B5EF4-FFF2-40B4-BE49-F238E27FC236}">
              <a16:creationId xmlns:a16="http://schemas.microsoft.com/office/drawing/2014/main" xmlns="" id="{BEC47C02-F2CE-4EFD-B78F-58460692AD6A}"/>
            </a:ext>
          </a:extLst>
        </xdr:cNvPr>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xmlns="" id="{056D1783-237E-484C-BE2B-F6A3404126DA}"/>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69" name="直線コネクタ 468">
          <a:extLst>
            <a:ext uri="{FF2B5EF4-FFF2-40B4-BE49-F238E27FC236}">
              <a16:creationId xmlns:a16="http://schemas.microsoft.com/office/drawing/2014/main" xmlns="" id="{8A030A8A-FF22-4593-81D4-50A85C4C9944}"/>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xmlns="" id="{E218CE5C-2539-4C38-815B-2525C5AC99F9}"/>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1" name="直線コネクタ 470">
          <a:extLst>
            <a:ext uri="{FF2B5EF4-FFF2-40B4-BE49-F238E27FC236}">
              <a16:creationId xmlns:a16="http://schemas.microsoft.com/office/drawing/2014/main" xmlns="" id="{772C936A-33F0-4DFA-B07D-5B9341B210A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xmlns="" id="{8D41E4B4-9C47-4254-ABED-65B6A15E2873}"/>
            </a:ext>
          </a:extLst>
        </xdr:cNvPr>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3" name="フローチャート: 判断 472">
          <a:extLst>
            <a:ext uri="{FF2B5EF4-FFF2-40B4-BE49-F238E27FC236}">
              <a16:creationId xmlns:a16="http://schemas.microsoft.com/office/drawing/2014/main" xmlns="" id="{C9A49B2C-5E6E-4C54-B73A-F4D5E99C5FF8}"/>
            </a:ext>
          </a:extLst>
        </xdr:cNvPr>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a:extLst>
            <a:ext uri="{FF2B5EF4-FFF2-40B4-BE49-F238E27FC236}">
              <a16:creationId xmlns:a16="http://schemas.microsoft.com/office/drawing/2014/main" xmlns="" id="{5C860692-0AC5-46C2-85DB-C05A83768891}"/>
            </a:ext>
          </a:extLst>
        </xdr:cNvPr>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75" name="フローチャート: 判断 474">
          <a:extLst>
            <a:ext uri="{FF2B5EF4-FFF2-40B4-BE49-F238E27FC236}">
              <a16:creationId xmlns:a16="http://schemas.microsoft.com/office/drawing/2014/main" xmlns="" id="{170B334C-7C7A-4613-9522-64AB9DAC62D1}"/>
            </a:ext>
          </a:extLst>
        </xdr:cNvPr>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76" name="フローチャート: 判断 475">
          <a:extLst>
            <a:ext uri="{FF2B5EF4-FFF2-40B4-BE49-F238E27FC236}">
              <a16:creationId xmlns:a16="http://schemas.microsoft.com/office/drawing/2014/main" xmlns="" id="{1F2FF8EE-313B-4B4B-A925-CCE468065166}"/>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77" name="フローチャート: 判断 476">
          <a:extLst>
            <a:ext uri="{FF2B5EF4-FFF2-40B4-BE49-F238E27FC236}">
              <a16:creationId xmlns:a16="http://schemas.microsoft.com/office/drawing/2014/main" xmlns="" id="{02756B00-F85A-4E2E-BC36-733BF23F3752}"/>
            </a:ext>
          </a:extLst>
        </xdr:cNvPr>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xmlns="" id="{C3903C4B-B84B-44B5-ABC5-1CC897FED83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xmlns="" id="{E86DD80A-4DDB-4C6C-9F2B-84ACD88352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EEF0277A-F40F-4EF2-B538-FDB9F1674C0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F58CEB4B-0811-4884-96BE-FCC3FFD95EB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3D3F668A-5A6F-4947-92C0-B81363DA563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86360</xdr:rowOff>
    </xdr:from>
    <xdr:to>
      <xdr:col>116</xdr:col>
      <xdr:colOff>114300</xdr:colOff>
      <xdr:row>41</xdr:row>
      <xdr:rowOff>16510</xdr:rowOff>
    </xdr:to>
    <xdr:sp macro="" textlink="">
      <xdr:nvSpPr>
        <xdr:cNvPr id="483" name="楕円 482">
          <a:extLst>
            <a:ext uri="{FF2B5EF4-FFF2-40B4-BE49-F238E27FC236}">
              <a16:creationId xmlns:a16="http://schemas.microsoft.com/office/drawing/2014/main" xmlns="" id="{13E65885-D9D4-43B8-A8D3-3D78348B4A5B}"/>
            </a:ext>
          </a:extLst>
        </xdr:cNvPr>
        <xdr:cNvSpPr/>
      </xdr:nvSpPr>
      <xdr:spPr>
        <a:xfrm>
          <a:off x="22110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64787</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xmlns="" id="{E51CF65D-B133-4E87-BE23-D0AC3C80FFA1}"/>
            </a:ext>
          </a:extLst>
        </xdr:cNvPr>
        <xdr:cNvSpPr txBox="1"/>
      </xdr:nvSpPr>
      <xdr:spPr>
        <a:xfrm>
          <a:off x="221996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485" name="楕円 484">
          <a:extLst>
            <a:ext uri="{FF2B5EF4-FFF2-40B4-BE49-F238E27FC236}">
              <a16:creationId xmlns:a16="http://schemas.microsoft.com/office/drawing/2014/main" xmlns="" id="{F1A52023-EAE1-4AE1-A2A2-E30317030746}"/>
            </a:ext>
          </a:extLst>
        </xdr:cNvPr>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99060</xdr:rowOff>
    </xdr:from>
    <xdr:to>
      <xdr:col>116</xdr:col>
      <xdr:colOff>63500</xdr:colOff>
      <xdr:row>40</xdr:row>
      <xdr:rowOff>137160</xdr:rowOff>
    </xdr:to>
    <xdr:cxnSp macro="">
      <xdr:nvCxnSpPr>
        <xdr:cNvPr id="486" name="直線コネクタ 485">
          <a:extLst>
            <a:ext uri="{FF2B5EF4-FFF2-40B4-BE49-F238E27FC236}">
              <a16:creationId xmlns:a16="http://schemas.microsoft.com/office/drawing/2014/main" xmlns="" id="{E773E37B-B77D-48EC-AD11-B45073868A98}"/>
            </a:ext>
          </a:extLst>
        </xdr:cNvPr>
        <xdr:cNvCxnSpPr/>
      </xdr:nvCxnSpPr>
      <xdr:spPr>
        <a:xfrm>
          <a:off x="21323300" y="6957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48260</xdr:rowOff>
    </xdr:from>
    <xdr:to>
      <xdr:col>107</xdr:col>
      <xdr:colOff>101600</xdr:colOff>
      <xdr:row>40</xdr:row>
      <xdr:rowOff>149860</xdr:rowOff>
    </xdr:to>
    <xdr:sp macro="" textlink="">
      <xdr:nvSpPr>
        <xdr:cNvPr id="487" name="楕円 486">
          <a:extLst>
            <a:ext uri="{FF2B5EF4-FFF2-40B4-BE49-F238E27FC236}">
              <a16:creationId xmlns:a16="http://schemas.microsoft.com/office/drawing/2014/main" xmlns="" id="{68216171-5A30-4FA4-8433-DC11E613F857}"/>
            </a:ext>
          </a:extLst>
        </xdr:cNvPr>
        <xdr:cNvSpPr/>
      </xdr:nvSpPr>
      <xdr:spPr>
        <a:xfrm>
          <a:off x="2038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99060</xdr:rowOff>
    </xdr:to>
    <xdr:cxnSp macro="">
      <xdr:nvCxnSpPr>
        <xdr:cNvPr id="488" name="直線コネクタ 487">
          <a:extLst>
            <a:ext uri="{FF2B5EF4-FFF2-40B4-BE49-F238E27FC236}">
              <a16:creationId xmlns:a16="http://schemas.microsoft.com/office/drawing/2014/main" xmlns="" id="{C6A46D6D-EBEF-488C-BB7A-2DA6FF92E497}"/>
            </a:ext>
          </a:extLst>
        </xdr:cNvPr>
        <xdr:cNvCxnSpPr/>
      </xdr:nvCxnSpPr>
      <xdr:spPr>
        <a:xfrm>
          <a:off x="20434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9" name="楕円 488">
          <a:extLst>
            <a:ext uri="{FF2B5EF4-FFF2-40B4-BE49-F238E27FC236}">
              <a16:creationId xmlns:a16="http://schemas.microsoft.com/office/drawing/2014/main" xmlns="" id="{6973E2CB-D1F1-42A3-9CD3-1154CCAAF946}"/>
            </a:ext>
          </a:extLst>
        </xdr:cNvPr>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99060</xdr:rowOff>
    </xdr:to>
    <xdr:cxnSp macro="">
      <xdr:nvCxnSpPr>
        <xdr:cNvPr id="490" name="直線コネクタ 489">
          <a:extLst>
            <a:ext uri="{FF2B5EF4-FFF2-40B4-BE49-F238E27FC236}">
              <a16:creationId xmlns:a16="http://schemas.microsoft.com/office/drawing/2014/main" xmlns="" id="{C90F63FB-4E53-4D59-B254-57A029DDA262}"/>
            </a:ext>
          </a:extLst>
        </xdr:cNvPr>
        <xdr:cNvCxnSpPr/>
      </xdr:nvCxnSpPr>
      <xdr:spPr>
        <a:xfrm>
          <a:off x="19545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48260</xdr:rowOff>
    </xdr:from>
    <xdr:to>
      <xdr:col>98</xdr:col>
      <xdr:colOff>38100</xdr:colOff>
      <xdr:row>40</xdr:row>
      <xdr:rowOff>149860</xdr:rowOff>
    </xdr:to>
    <xdr:sp macro="" textlink="">
      <xdr:nvSpPr>
        <xdr:cNvPr id="491" name="楕円 490">
          <a:extLst>
            <a:ext uri="{FF2B5EF4-FFF2-40B4-BE49-F238E27FC236}">
              <a16:creationId xmlns:a16="http://schemas.microsoft.com/office/drawing/2014/main" xmlns="" id="{A7A73342-E7F5-487D-93D0-A2D1074D2853}"/>
            </a:ext>
          </a:extLst>
        </xdr:cNvPr>
        <xdr:cNvSpPr/>
      </xdr:nvSpPr>
      <xdr:spPr>
        <a:xfrm>
          <a:off x="18605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99060</xdr:rowOff>
    </xdr:to>
    <xdr:cxnSp macro="">
      <xdr:nvCxnSpPr>
        <xdr:cNvPr id="492" name="直線コネクタ 491">
          <a:extLst>
            <a:ext uri="{FF2B5EF4-FFF2-40B4-BE49-F238E27FC236}">
              <a16:creationId xmlns:a16="http://schemas.microsoft.com/office/drawing/2014/main" xmlns="" id="{2272AD7D-B8CE-41CE-B5C6-A6E1047F2B32}"/>
            </a:ext>
          </a:extLst>
        </xdr:cNvPr>
        <xdr:cNvCxnSpPr/>
      </xdr:nvCxnSpPr>
      <xdr:spPr>
        <a:xfrm>
          <a:off x="18656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xmlns="" id="{EF262E0B-AB89-4507-87AE-8FEB200F9033}"/>
            </a:ext>
          </a:extLst>
        </xdr:cNvPr>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xmlns="" id="{B9C2A507-8DA6-4676-8198-00EC961C745A}"/>
            </a:ext>
          </a:extLst>
        </xdr:cNvPr>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xmlns="" id="{883D618E-F3EE-49AD-BBFE-4BF9B8E889C8}"/>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xmlns="" id="{583EA761-5D06-4F6A-BD21-F088E8480436}"/>
            </a:ext>
          </a:extLst>
        </xdr:cNvPr>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xmlns="" id="{CC5A9A40-816B-4EDC-92B1-7DF82BC544C4}"/>
            </a:ext>
          </a:extLst>
        </xdr:cNvPr>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140987</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xmlns="" id="{6293AD52-2958-40B8-ADA7-171A94B4DCC1}"/>
            </a:ext>
          </a:extLst>
        </xdr:cNvPr>
        <xdr:cNvSpPr txBox="1"/>
      </xdr:nvSpPr>
      <xdr:spPr>
        <a:xfrm>
          <a:off x="20199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xmlns="" id="{04E4A76C-DB02-4F52-992D-3895C84831C8}"/>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140987</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xmlns="" id="{D47150E6-B7CC-443C-9168-BEE8BB649A45}"/>
            </a:ext>
          </a:extLst>
        </xdr:cNvPr>
        <xdr:cNvSpPr txBox="1"/>
      </xdr:nvSpPr>
      <xdr:spPr>
        <a:xfrm>
          <a:off x="18421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xmlns="" id="{BBE41708-5414-42AB-8560-D48B097FBD2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xmlns="" id="{B4972C07-5B46-4173-887B-01084CE86B9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xmlns="" id="{3AC9C399-0C0F-43DE-BA81-A9EEC7F8266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xmlns="" id="{8F6287D7-1103-4F99-AEEC-128BA88B65E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xmlns="" id="{4979ECF0-37EB-4A23-B556-A615724D629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xmlns="" id="{39BD0840-58D5-4B70-94CC-F4EBAF2C68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xmlns="" id="{D8632C8E-9EEC-4F2B-94BE-EE37DEA627C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xmlns="" id="{BAA346B4-DD01-4C20-9EB2-6C0D246FFD1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xmlns="" id="{519D130B-BA4B-42CE-800A-C2C98B05F2C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xmlns="" id="{012CB405-C17C-48AB-9AB4-44F28B2778A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xmlns="" id="{9162BB22-A551-444D-9E31-600F6A604AC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a16="http://schemas.microsoft.com/office/drawing/2014/main" xmlns="" id="{6AC26EE3-6EDF-4350-A138-F9613CE0BFA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a:extLst>
            <a:ext uri="{FF2B5EF4-FFF2-40B4-BE49-F238E27FC236}">
              <a16:creationId xmlns:a16="http://schemas.microsoft.com/office/drawing/2014/main" xmlns="" id="{52905F47-5945-4B62-A8BE-1479067B3AB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a16="http://schemas.microsoft.com/office/drawing/2014/main" xmlns="" id="{9E1A5AF6-556D-44C3-80DE-186FFF25EBA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a16="http://schemas.microsoft.com/office/drawing/2014/main" xmlns="" id="{3EE9F33A-C6FD-4C4C-8253-EEEF30DE2EC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xmlns="" id="{98DBA6F7-1F89-48F2-A5B2-CA957A61922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xmlns="" id="{9ACEB05B-723D-4D87-AF10-F87D420C4F8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a16="http://schemas.microsoft.com/office/drawing/2014/main" xmlns="" id="{C8E3D946-553F-4C3A-BCCB-5E4D915962D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a16="http://schemas.microsoft.com/office/drawing/2014/main" xmlns="" id="{2221B622-DBB7-4C00-8237-46202B10446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a16="http://schemas.microsoft.com/office/drawing/2014/main" xmlns="" id="{D092790A-3E27-4CB5-BA82-67B5090407C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a:extLst>
            <a:ext uri="{FF2B5EF4-FFF2-40B4-BE49-F238E27FC236}">
              <a16:creationId xmlns:a16="http://schemas.microsoft.com/office/drawing/2014/main" xmlns="" id="{F2D9A6B7-8F86-464E-B6A3-89A4BB43905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xmlns="" id="{68BF5DDE-9AC2-4EAE-B2C9-4D559DB4F40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xmlns="" id="{DEBEF7E1-E1DC-4FC4-94EA-A07DA55FC36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xmlns="" id="{ABFE9323-736C-4887-A672-1BF8F86373A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25" name="直線コネクタ 524">
          <a:extLst>
            <a:ext uri="{FF2B5EF4-FFF2-40B4-BE49-F238E27FC236}">
              <a16:creationId xmlns:a16="http://schemas.microsoft.com/office/drawing/2014/main" xmlns="" id="{250AD0C0-39D1-43CD-A75E-5E9E6667A9A5}"/>
            </a:ext>
          </a:extLst>
        </xdr:cNvPr>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26" name="【学校施設】&#10;有形固定資産減価償却率最小値テキスト">
          <a:extLst>
            <a:ext uri="{FF2B5EF4-FFF2-40B4-BE49-F238E27FC236}">
              <a16:creationId xmlns:a16="http://schemas.microsoft.com/office/drawing/2014/main" xmlns="" id="{85AFFF92-0E22-44D9-874B-4BFF69A03387}"/>
            </a:ext>
          </a:extLst>
        </xdr:cNvPr>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27" name="直線コネクタ 526">
          <a:extLst>
            <a:ext uri="{FF2B5EF4-FFF2-40B4-BE49-F238E27FC236}">
              <a16:creationId xmlns:a16="http://schemas.microsoft.com/office/drawing/2014/main" xmlns="" id="{C4164FD4-3A19-42BE-A141-BE017DB1608A}"/>
            </a:ext>
          </a:extLst>
        </xdr:cNvPr>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28" name="【学校施設】&#10;有形固定資産減価償却率最大値テキスト">
          <a:extLst>
            <a:ext uri="{FF2B5EF4-FFF2-40B4-BE49-F238E27FC236}">
              <a16:creationId xmlns:a16="http://schemas.microsoft.com/office/drawing/2014/main" xmlns="" id="{FB7AA544-CA59-4DDA-A30E-5969E65C15BC}"/>
            </a:ext>
          </a:extLst>
        </xdr:cNvPr>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9" name="直線コネクタ 528">
          <a:extLst>
            <a:ext uri="{FF2B5EF4-FFF2-40B4-BE49-F238E27FC236}">
              <a16:creationId xmlns:a16="http://schemas.microsoft.com/office/drawing/2014/main" xmlns="" id="{AF7715A5-FBF5-4715-80B2-8D37E21936ED}"/>
            </a:ext>
          </a:extLst>
        </xdr:cNvPr>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530" name="【学校施設】&#10;有形固定資産減価償却率平均値テキスト">
          <a:extLst>
            <a:ext uri="{FF2B5EF4-FFF2-40B4-BE49-F238E27FC236}">
              <a16:creationId xmlns:a16="http://schemas.microsoft.com/office/drawing/2014/main" xmlns="" id="{482C6374-C694-4B03-ADFF-92BC1CF12242}"/>
            </a:ext>
          </a:extLst>
        </xdr:cNvPr>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31" name="フローチャート: 判断 530">
          <a:extLst>
            <a:ext uri="{FF2B5EF4-FFF2-40B4-BE49-F238E27FC236}">
              <a16:creationId xmlns:a16="http://schemas.microsoft.com/office/drawing/2014/main" xmlns="" id="{0F8039CE-6FF8-497A-8E1E-A4DDFC182A8E}"/>
            </a:ext>
          </a:extLst>
        </xdr:cNvPr>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2" name="フローチャート: 判断 531">
          <a:extLst>
            <a:ext uri="{FF2B5EF4-FFF2-40B4-BE49-F238E27FC236}">
              <a16:creationId xmlns:a16="http://schemas.microsoft.com/office/drawing/2014/main" xmlns="" id="{182A80BE-8FBC-4564-9A2E-CCB8EEC10B8E}"/>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33" name="フローチャート: 判断 532">
          <a:extLst>
            <a:ext uri="{FF2B5EF4-FFF2-40B4-BE49-F238E27FC236}">
              <a16:creationId xmlns:a16="http://schemas.microsoft.com/office/drawing/2014/main" xmlns="" id="{4EFE0F05-CEB6-47B1-BCAD-7A8C1C8E8B75}"/>
            </a:ext>
          </a:extLst>
        </xdr:cNvPr>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34" name="フローチャート: 判断 533">
          <a:extLst>
            <a:ext uri="{FF2B5EF4-FFF2-40B4-BE49-F238E27FC236}">
              <a16:creationId xmlns:a16="http://schemas.microsoft.com/office/drawing/2014/main" xmlns="" id="{ADE2769E-D175-463C-8B7E-1485D885CF0E}"/>
            </a:ext>
          </a:extLst>
        </xdr:cNvPr>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35" name="フローチャート: 判断 534">
          <a:extLst>
            <a:ext uri="{FF2B5EF4-FFF2-40B4-BE49-F238E27FC236}">
              <a16:creationId xmlns:a16="http://schemas.microsoft.com/office/drawing/2014/main" xmlns="" id="{3934648B-F8FB-4A1F-8D99-6F4E3141ED83}"/>
            </a:ext>
          </a:extLst>
        </xdr:cNvPr>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xmlns="" id="{5E77643C-CFD2-487A-8FFC-9A254CDC214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xmlns="" id="{85186251-DC41-4721-8088-7C3E7B1859D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CC1366F6-D64D-4323-B3AB-6098C5AD519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200D0752-2FA6-4971-A170-FE1A3B4A37B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0A5B3B19-D98E-4279-9168-2529D24E343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41" name="楕円 540">
          <a:extLst>
            <a:ext uri="{FF2B5EF4-FFF2-40B4-BE49-F238E27FC236}">
              <a16:creationId xmlns:a16="http://schemas.microsoft.com/office/drawing/2014/main" xmlns="" id="{6E42A1B6-3972-4A0C-B9C2-1533C08B2A36}"/>
            </a:ext>
          </a:extLst>
        </xdr:cNvPr>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17797</xdr:rowOff>
    </xdr:from>
    <xdr:ext cx="405111" cy="259045"/>
    <xdr:sp macro="" textlink="">
      <xdr:nvSpPr>
        <xdr:cNvPr id="542" name="【学校施設】&#10;有形固定資産減価償却率該当値テキスト">
          <a:extLst>
            <a:ext uri="{FF2B5EF4-FFF2-40B4-BE49-F238E27FC236}">
              <a16:creationId xmlns:a16="http://schemas.microsoft.com/office/drawing/2014/main" xmlns="" id="{7B2D7FCB-AB24-4BDE-985F-4A189C7AD00A}"/>
            </a:ext>
          </a:extLst>
        </xdr:cNvPr>
        <xdr:cNvSpPr txBox="1"/>
      </xdr:nvSpPr>
      <xdr:spPr>
        <a:xfrm>
          <a:off x="16357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543" name="楕円 542">
          <a:extLst>
            <a:ext uri="{FF2B5EF4-FFF2-40B4-BE49-F238E27FC236}">
              <a16:creationId xmlns:a16="http://schemas.microsoft.com/office/drawing/2014/main" xmlns="" id="{EDDB206C-6804-48F1-8FF6-A9108C170A5C}"/>
            </a:ext>
          </a:extLst>
        </xdr:cNvPr>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60</xdr:row>
      <xdr:rowOff>41910</xdr:rowOff>
    </xdr:to>
    <xdr:cxnSp macro="">
      <xdr:nvCxnSpPr>
        <xdr:cNvPr id="544" name="直線コネクタ 543">
          <a:extLst>
            <a:ext uri="{FF2B5EF4-FFF2-40B4-BE49-F238E27FC236}">
              <a16:creationId xmlns:a16="http://schemas.microsoft.com/office/drawing/2014/main" xmlns="" id="{95FF2C98-3F50-4E6F-990B-32035FC41E2C}"/>
            </a:ext>
          </a:extLst>
        </xdr:cNvPr>
        <xdr:cNvCxnSpPr/>
      </xdr:nvCxnSpPr>
      <xdr:spPr>
        <a:xfrm flipV="1">
          <a:off x="15481300" y="1016127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5" name="楕円 544">
          <a:extLst>
            <a:ext uri="{FF2B5EF4-FFF2-40B4-BE49-F238E27FC236}">
              <a16:creationId xmlns:a16="http://schemas.microsoft.com/office/drawing/2014/main" xmlns="" id="{67949707-BBDD-49B1-8AF9-33C552984541}"/>
            </a:ext>
          </a:extLst>
        </xdr:cNvPr>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60</xdr:row>
      <xdr:rowOff>41910</xdr:rowOff>
    </xdr:to>
    <xdr:cxnSp macro="">
      <xdr:nvCxnSpPr>
        <xdr:cNvPr id="546" name="直線コネクタ 545">
          <a:extLst>
            <a:ext uri="{FF2B5EF4-FFF2-40B4-BE49-F238E27FC236}">
              <a16:creationId xmlns:a16="http://schemas.microsoft.com/office/drawing/2014/main" xmlns="" id="{940F2C7F-F16E-416C-9CB9-43935E6DBE6B}"/>
            </a:ext>
          </a:extLst>
        </xdr:cNvPr>
        <xdr:cNvCxnSpPr/>
      </xdr:nvCxnSpPr>
      <xdr:spPr>
        <a:xfrm>
          <a:off x="14592300" y="102679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7" name="楕円 546">
          <a:extLst>
            <a:ext uri="{FF2B5EF4-FFF2-40B4-BE49-F238E27FC236}">
              <a16:creationId xmlns:a16="http://schemas.microsoft.com/office/drawing/2014/main" xmlns="" id="{2BD1BB2D-08E4-443F-94B4-9B30255ED6EF}"/>
            </a:ext>
          </a:extLst>
        </xdr:cNvPr>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152400</xdr:rowOff>
    </xdr:to>
    <xdr:cxnSp macro="">
      <xdr:nvCxnSpPr>
        <xdr:cNvPr id="548" name="直線コネクタ 547">
          <a:extLst>
            <a:ext uri="{FF2B5EF4-FFF2-40B4-BE49-F238E27FC236}">
              <a16:creationId xmlns:a16="http://schemas.microsoft.com/office/drawing/2014/main" xmlns="" id="{4811891A-8A1D-463C-BE2C-88D5BB1ECC6F}"/>
            </a:ext>
          </a:extLst>
        </xdr:cNvPr>
        <xdr:cNvCxnSpPr/>
      </xdr:nvCxnSpPr>
      <xdr:spPr>
        <a:xfrm>
          <a:off x="13703300" y="10218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xdr:rowOff>
    </xdr:from>
    <xdr:to>
      <xdr:col>67</xdr:col>
      <xdr:colOff>101600</xdr:colOff>
      <xdr:row>60</xdr:row>
      <xdr:rowOff>104140</xdr:rowOff>
    </xdr:to>
    <xdr:sp macro="" textlink="">
      <xdr:nvSpPr>
        <xdr:cNvPr id="549" name="楕円 548">
          <a:extLst>
            <a:ext uri="{FF2B5EF4-FFF2-40B4-BE49-F238E27FC236}">
              <a16:creationId xmlns:a16="http://schemas.microsoft.com/office/drawing/2014/main" xmlns="" id="{EFB9F72E-CDBB-42EB-B158-72B010FD95F1}"/>
            </a:ext>
          </a:extLst>
        </xdr:cNvPr>
        <xdr:cNvSpPr/>
      </xdr:nvSpPr>
      <xdr:spPr>
        <a:xfrm>
          <a:off x="12763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102870</xdr:rowOff>
    </xdr:from>
    <xdr:to>
      <xdr:col>71</xdr:col>
      <xdr:colOff>177800</xdr:colOff>
      <xdr:row>60</xdr:row>
      <xdr:rowOff>53340</xdr:rowOff>
    </xdr:to>
    <xdr:cxnSp macro="">
      <xdr:nvCxnSpPr>
        <xdr:cNvPr id="550" name="直線コネクタ 549">
          <a:extLst>
            <a:ext uri="{FF2B5EF4-FFF2-40B4-BE49-F238E27FC236}">
              <a16:creationId xmlns:a16="http://schemas.microsoft.com/office/drawing/2014/main" xmlns="" id="{5D636B60-CA4A-43D9-A187-FD6D3322B6AF}"/>
            </a:ext>
          </a:extLst>
        </xdr:cNvPr>
        <xdr:cNvCxnSpPr/>
      </xdr:nvCxnSpPr>
      <xdr:spPr>
        <a:xfrm flipV="1">
          <a:off x="12814300" y="102184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51" name="n_1aveValue【学校施設】&#10;有形固定資産減価償却率">
          <a:extLst>
            <a:ext uri="{FF2B5EF4-FFF2-40B4-BE49-F238E27FC236}">
              <a16:creationId xmlns:a16="http://schemas.microsoft.com/office/drawing/2014/main" xmlns="" id="{03862C27-3269-4624-ADB3-A97C1A12FBE9}"/>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552" name="n_2aveValue【学校施設】&#10;有形固定資産減価償却率">
          <a:extLst>
            <a:ext uri="{FF2B5EF4-FFF2-40B4-BE49-F238E27FC236}">
              <a16:creationId xmlns:a16="http://schemas.microsoft.com/office/drawing/2014/main" xmlns="" id="{CD0B2111-2670-40AE-AEB0-F74970BF9F3B}"/>
            </a:ext>
          </a:extLst>
        </xdr:cNvPr>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553" name="n_3aveValue【学校施設】&#10;有形固定資産減価償却率">
          <a:extLst>
            <a:ext uri="{FF2B5EF4-FFF2-40B4-BE49-F238E27FC236}">
              <a16:creationId xmlns:a16="http://schemas.microsoft.com/office/drawing/2014/main" xmlns="" id="{6102AA3D-5A45-45F4-95FF-116EC7FC94BC}"/>
            </a:ext>
          </a:extLst>
        </xdr:cNvPr>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554" name="n_4aveValue【学校施設】&#10;有形固定資産減価償却率">
          <a:extLst>
            <a:ext uri="{FF2B5EF4-FFF2-40B4-BE49-F238E27FC236}">
              <a16:creationId xmlns:a16="http://schemas.microsoft.com/office/drawing/2014/main" xmlns="" id="{E0F9628F-3422-4FE3-939A-F76376721D21}"/>
            </a:ext>
          </a:extLst>
        </xdr:cNvPr>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83837</xdr:rowOff>
    </xdr:from>
    <xdr:ext cx="405111" cy="259045"/>
    <xdr:sp macro="" textlink="">
      <xdr:nvSpPr>
        <xdr:cNvPr id="555" name="n_1mainValue【学校施設】&#10;有形固定資産減価償却率">
          <a:extLst>
            <a:ext uri="{FF2B5EF4-FFF2-40B4-BE49-F238E27FC236}">
              <a16:creationId xmlns:a16="http://schemas.microsoft.com/office/drawing/2014/main" xmlns="" id="{F2007DA2-46BB-4708-B225-66AEBFCC3182}"/>
            </a:ext>
          </a:extLst>
        </xdr:cNvPr>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556" name="n_2mainValue【学校施設】&#10;有形固定資産減価償却率">
          <a:extLst>
            <a:ext uri="{FF2B5EF4-FFF2-40B4-BE49-F238E27FC236}">
              <a16:creationId xmlns:a16="http://schemas.microsoft.com/office/drawing/2014/main" xmlns="" id="{D4E5E8FC-DB58-4818-BB10-78CC8E25448E}"/>
            </a:ext>
          </a:extLst>
        </xdr:cNvPr>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57" name="n_3mainValue【学校施設】&#10;有形固定資産減価償却率">
          <a:extLst>
            <a:ext uri="{FF2B5EF4-FFF2-40B4-BE49-F238E27FC236}">
              <a16:creationId xmlns:a16="http://schemas.microsoft.com/office/drawing/2014/main" xmlns="" id="{7130389C-19A7-4F0C-AD3E-D40F1A2BAEDC}"/>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95267</xdr:rowOff>
    </xdr:from>
    <xdr:ext cx="405111" cy="259045"/>
    <xdr:sp macro="" textlink="">
      <xdr:nvSpPr>
        <xdr:cNvPr id="558" name="n_4mainValue【学校施設】&#10;有形固定資産減価償却率">
          <a:extLst>
            <a:ext uri="{FF2B5EF4-FFF2-40B4-BE49-F238E27FC236}">
              <a16:creationId xmlns:a16="http://schemas.microsoft.com/office/drawing/2014/main" xmlns="" id="{7C5DE16D-FD9E-4D18-B0C0-D0834D9C4A8A}"/>
            </a:ext>
          </a:extLst>
        </xdr:cNvPr>
        <xdr:cNvSpPr txBox="1"/>
      </xdr:nvSpPr>
      <xdr:spPr>
        <a:xfrm>
          <a:off x="12611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xmlns="" id="{4B543595-16BC-407F-AD9F-E86EC9D0F97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xmlns="" id="{164127D2-5011-466A-B8C0-F598EA40F03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xmlns="" id="{3619EEDD-3BBF-43B4-A1EB-5B23129523D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xmlns="" id="{8D428292-DE17-4FE8-A80A-62BDA0B5A73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xmlns="" id="{EB72697A-0EFF-4348-B723-68DCA66820A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xmlns="" id="{E25C7BD4-AA90-4254-94FF-E7685B6E84F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xmlns="" id="{FD98CAA8-F684-4A0C-A58E-C9F0FB96B59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xmlns="" id="{57F75DAB-CE1E-458D-9B39-A75279AAF06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xmlns="" id="{8FE606C2-628F-4D71-88AC-7B09D550CE1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xmlns="" id="{63D60063-B2A1-483A-AE6A-DDDE1F2FBE4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a:extLst>
            <a:ext uri="{FF2B5EF4-FFF2-40B4-BE49-F238E27FC236}">
              <a16:creationId xmlns:a16="http://schemas.microsoft.com/office/drawing/2014/main" xmlns="" id="{2FA25EE1-E1AF-4842-88FD-1C809B4A109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a:extLst>
            <a:ext uri="{FF2B5EF4-FFF2-40B4-BE49-F238E27FC236}">
              <a16:creationId xmlns:a16="http://schemas.microsoft.com/office/drawing/2014/main" xmlns="" id="{93E8FE57-2250-4394-BA19-E3451875A1F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a:extLst>
            <a:ext uri="{FF2B5EF4-FFF2-40B4-BE49-F238E27FC236}">
              <a16:creationId xmlns:a16="http://schemas.microsoft.com/office/drawing/2014/main" xmlns="" id="{C6520DB4-F171-4512-8FC5-7E79C4ABB44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a:extLst>
            <a:ext uri="{FF2B5EF4-FFF2-40B4-BE49-F238E27FC236}">
              <a16:creationId xmlns:a16="http://schemas.microsoft.com/office/drawing/2014/main" xmlns="" id="{EB669E7F-710B-4135-9A91-46CDF3CC4A1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a:extLst>
            <a:ext uri="{FF2B5EF4-FFF2-40B4-BE49-F238E27FC236}">
              <a16:creationId xmlns:a16="http://schemas.microsoft.com/office/drawing/2014/main" xmlns="" id="{92D5FAA6-5401-46B7-B26C-96C15EFE78A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xmlns="" id="{55F2C18A-AF64-4071-9E2D-4F4F065AE4A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xmlns="" id="{338E69FA-E316-4D4E-A0D5-4DC93057A10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a:extLst>
            <a:ext uri="{FF2B5EF4-FFF2-40B4-BE49-F238E27FC236}">
              <a16:creationId xmlns:a16="http://schemas.microsoft.com/office/drawing/2014/main" xmlns="" id="{A0D9FDC9-A1EB-42C0-8925-03ECEE32524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a:extLst>
            <a:ext uri="{FF2B5EF4-FFF2-40B4-BE49-F238E27FC236}">
              <a16:creationId xmlns:a16="http://schemas.microsoft.com/office/drawing/2014/main" xmlns="" id="{C87D5E0C-9F4F-4044-B848-36DAF21EBFF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a:extLst>
            <a:ext uri="{FF2B5EF4-FFF2-40B4-BE49-F238E27FC236}">
              <a16:creationId xmlns:a16="http://schemas.microsoft.com/office/drawing/2014/main" xmlns="" id="{34AE2A5E-60DB-4C1E-8CC7-E53D4D0394D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a:extLst>
            <a:ext uri="{FF2B5EF4-FFF2-40B4-BE49-F238E27FC236}">
              <a16:creationId xmlns:a16="http://schemas.microsoft.com/office/drawing/2014/main" xmlns="" id="{081C889E-91C8-4E71-B0BA-F193814FDCD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xmlns="" id="{1E3A8E23-EBB3-48DF-8D2A-8733AB7C003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xmlns="" id="{5A6BA732-540F-4F6A-B082-7667708D19B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a:extLst>
            <a:ext uri="{FF2B5EF4-FFF2-40B4-BE49-F238E27FC236}">
              <a16:creationId xmlns:a16="http://schemas.microsoft.com/office/drawing/2014/main" xmlns="" id="{56802521-2B05-4115-8349-6CDC1E29BBD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83" name="直線コネクタ 582">
          <a:extLst>
            <a:ext uri="{FF2B5EF4-FFF2-40B4-BE49-F238E27FC236}">
              <a16:creationId xmlns:a16="http://schemas.microsoft.com/office/drawing/2014/main" xmlns="" id="{1B5A0C31-0F10-49E2-A01C-178CB052CE77}"/>
            </a:ext>
          </a:extLst>
        </xdr:cNvPr>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84" name="【学校施設】&#10;一人当たり面積最小値テキスト">
          <a:extLst>
            <a:ext uri="{FF2B5EF4-FFF2-40B4-BE49-F238E27FC236}">
              <a16:creationId xmlns:a16="http://schemas.microsoft.com/office/drawing/2014/main" xmlns="" id="{75137F43-8084-4DD3-B74B-6F94C367A6DF}"/>
            </a:ext>
          </a:extLst>
        </xdr:cNvPr>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85" name="直線コネクタ 584">
          <a:extLst>
            <a:ext uri="{FF2B5EF4-FFF2-40B4-BE49-F238E27FC236}">
              <a16:creationId xmlns:a16="http://schemas.microsoft.com/office/drawing/2014/main" xmlns="" id="{F7602BA2-D39A-4983-8485-248EF2FDF7DC}"/>
            </a:ext>
          </a:extLst>
        </xdr:cNvPr>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86" name="【学校施設】&#10;一人当たり面積最大値テキスト">
          <a:extLst>
            <a:ext uri="{FF2B5EF4-FFF2-40B4-BE49-F238E27FC236}">
              <a16:creationId xmlns:a16="http://schemas.microsoft.com/office/drawing/2014/main" xmlns="" id="{CB4CE5D5-FC6A-46A8-9013-BD99B63CCED0}"/>
            </a:ext>
          </a:extLst>
        </xdr:cNvPr>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87" name="直線コネクタ 586">
          <a:extLst>
            <a:ext uri="{FF2B5EF4-FFF2-40B4-BE49-F238E27FC236}">
              <a16:creationId xmlns:a16="http://schemas.microsoft.com/office/drawing/2014/main" xmlns="" id="{546DC341-0457-46C8-A030-7150A81EE3E0}"/>
            </a:ext>
          </a:extLst>
        </xdr:cNvPr>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588" name="【学校施設】&#10;一人当たり面積平均値テキスト">
          <a:extLst>
            <a:ext uri="{FF2B5EF4-FFF2-40B4-BE49-F238E27FC236}">
              <a16:creationId xmlns:a16="http://schemas.microsoft.com/office/drawing/2014/main" xmlns="" id="{750FF1E6-36A2-4B7C-8893-3B35876F0259}"/>
            </a:ext>
          </a:extLst>
        </xdr:cNvPr>
        <xdr:cNvSpPr txBox="1"/>
      </xdr:nvSpPr>
      <xdr:spPr>
        <a:xfrm>
          <a:off x="22199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89" name="フローチャート: 判断 588">
          <a:extLst>
            <a:ext uri="{FF2B5EF4-FFF2-40B4-BE49-F238E27FC236}">
              <a16:creationId xmlns:a16="http://schemas.microsoft.com/office/drawing/2014/main" xmlns="" id="{4B0CA7F0-97B7-46CD-9A99-490D0A321C43}"/>
            </a:ext>
          </a:extLst>
        </xdr:cNvPr>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90" name="フローチャート: 判断 589">
          <a:extLst>
            <a:ext uri="{FF2B5EF4-FFF2-40B4-BE49-F238E27FC236}">
              <a16:creationId xmlns:a16="http://schemas.microsoft.com/office/drawing/2014/main" xmlns="" id="{EEC5CF8E-B4B8-46AC-B57F-7B48E7AC09C0}"/>
            </a:ext>
          </a:extLst>
        </xdr:cNvPr>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91" name="フローチャート: 判断 590">
          <a:extLst>
            <a:ext uri="{FF2B5EF4-FFF2-40B4-BE49-F238E27FC236}">
              <a16:creationId xmlns:a16="http://schemas.microsoft.com/office/drawing/2014/main" xmlns="" id="{6D1C87E9-F5D1-4E95-903F-764F2240964A}"/>
            </a:ext>
          </a:extLst>
        </xdr:cNvPr>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92" name="フローチャート: 判断 591">
          <a:extLst>
            <a:ext uri="{FF2B5EF4-FFF2-40B4-BE49-F238E27FC236}">
              <a16:creationId xmlns:a16="http://schemas.microsoft.com/office/drawing/2014/main" xmlns="" id="{5B3E1A95-CC98-4953-B65C-24FAB17A52F7}"/>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93" name="フローチャート: 判断 592">
          <a:extLst>
            <a:ext uri="{FF2B5EF4-FFF2-40B4-BE49-F238E27FC236}">
              <a16:creationId xmlns:a16="http://schemas.microsoft.com/office/drawing/2014/main" xmlns="" id="{58135F9C-A600-4BEF-90A1-AA5B294D8C0E}"/>
            </a:ext>
          </a:extLst>
        </xdr:cNvPr>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BFD6CEC6-E79E-4A30-9E0C-D121501F040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F81CA1A3-E3EB-450B-81AF-992CA242FF8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3FF51AB3-6BBF-4C19-AE9F-B4780FAC212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9D9E56B1-5D47-4FE7-9F94-F77256286F5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EBE50B62-D8FE-437B-90FC-D5C2CB94AE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147320</xdr:rowOff>
    </xdr:from>
    <xdr:to>
      <xdr:col>116</xdr:col>
      <xdr:colOff>114300</xdr:colOff>
      <xdr:row>63</xdr:row>
      <xdr:rowOff>77470</xdr:rowOff>
    </xdr:to>
    <xdr:sp macro="" textlink="">
      <xdr:nvSpPr>
        <xdr:cNvPr id="599" name="楕円 598">
          <a:extLst>
            <a:ext uri="{FF2B5EF4-FFF2-40B4-BE49-F238E27FC236}">
              <a16:creationId xmlns:a16="http://schemas.microsoft.com/office/drawing/2014/main" xmlns="" id="{FC959533-CBC9-480F-B03F-F3BE04129664}"/>
            </a:ext>
          </a:extLst>
        </xdr:cNvPr>
        <xdr:cNvSpPr/>
      </xdr:nvSpPr>
      <xdr:spPr>
        <a:xfrm>
          <a:off x="22110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125747</xdr:rowOff>
    </xdr:from>
    <xdr:ext cx="469744" cy="259045"/>
    <xdr:sp macro="" textlink="">
      <xdr:nvSpPr>
        <xdr:cNvPr id="600" name="【学校施設】&#10;一人当たり面積該当値テキスト">
          <a:extLst>
            <a:ext uri="{FF2B5EF4-FFF2-40B4-BE49-F238E27FC236}">
              <a16:creationId xmlns:a16="http://schemas.microsoft.com/office/drawing/2014/main" xmlns="" id="{75A9959C-1ED9-4E15-A7AC-B752216CB0C3}"/>
            </a:ext>
          </a:extLst>
        </xdr:cNvPr>
        <xdr:cNvSpPr txBox="1"/>
      </xdr:nvSpPr>
      <xdr:spPr>
        <a:xfrm>
          <a:off x="22199600"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152400</xdr:rowOff>
    </xdr:from>
    <xdr:to>
      <xdr:col>112</xdr:col>
      <xdr:colOff>38100</xdr:colOff>
      <xdr:row>63</xdr:row>
      <xdr:rowOff>82550</xdr:rowOff>
    </xdr:to>
    <xdr:sp macro="" textlink="">
      <xdr:nvSpPr>
        <xdr:cNvPr id="601" name="楕円 600">
          <a:extLst>
            <a:ext uri="{FF2B5EF4-FFF2-40B4-BE49-F238E27FC236}">
              <a16:creationId xmlns:a16="http://schemas.microsoft.com/office/drawing/2014/main" xmlns="" id="{4D208803-DBF7-4B3D-A852-35B5E9636C69}"/>
            </a:ext>
          </a:extLst>
        </xdr:cNvPr>
        <xdr:cNvSpPr/>
      </xdr:nvSpPr>
      <xdr:spPr>
        <a:xfrm>
          <a:off x="21272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26670</xdr:rowOff>
    </xdr:from>
    <xdr:to>
      <xdr:col>116</xdr:col>
      <xdr:colOff>63500</xdr:colOff>
      <xdr:row>63</xdr:row>
      <xdr:rowOff>31750</xdr:rowOff>
    </xdr:to>
    <xdr:cxnSp macro="">
      <xdr:nvCxnSpPr>
        <xdr:cNvPr id="602" name="直線コネクタ 601">
          <a:extLst>
            <a:ext uri="{FF2B5EF4-FFF2-40B4-BE49-F238E27FC236}">
              <a16:creationId xmlns:a16="http://schemas.microsoft.com/office/drawing/2014/main" xmlns="" id="{F03B7C88-4721-44FC-85DD-C155C9593D41}"/>
            </a:ext>
          </a:extLst>
        </xdr:cNvPr>
        <xdr:cNvCxnSpPr/>
      </xdr:nvCxnSpPr>
      <xdr:spPr>
        <a:xfrm flipV="1">
          <a:off x="21323300" y="1082802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148590</xdr:rowOff>
    </xdr:from>
    <xdr:to>
      <xdr:col>107</xdr:col>
      <xdr:colOff>101600</xdr:colOff>
      <xdr:row>63</xdr:row>
      <xdr:rowOff>78740</xdr:rowOff>
    </xdr:to>
    <xdr:sp macro="" textlink="">
      <xdr:nvSpPr>
        <xdr:cNvPr id="603" name="楕円 602">
          <a:extLst>
            <a:ext uri="{FF2B5EF4-FFF2-40B4-BE49-F238E27FC236}">
              <a16:creationId xmlns:a16="http://schemas.microsoft.com/office/drawing/2014/main" xmlns="" id="{D4C51464-A0CF-4973-BC3B-7027F0846D2E}"/>
            </a:ext>
          </a:extLst>
        </xdr:cNvPr>
        <xdr:cNvSpPr/>
      </xdr:nvSpPr>
      <xdr:spPr>
        <a:xfrm>
          <a:off x="203835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27940</xdr:rowOff>
    </xdr:from>
    <xdr:to>
      <xdr:col>111</xdr:col>
      <xdr:colOff>177800</xdr:colOff>
      <xdr:row>63</xdr:row>
      <xdr:rowOff>31750</xdr:rowOff>
    </xdr:to>
    <xdr:cxnSp macro="">
      <xdr:nvCxnSpPr>
        <xdr:cNvPr id="604" name="直線コネクタ 603">
          <a:extLst>
            <a:ext uri="{FF2B5EF4-FFF2-40B4-BE49-F238E27FC236}">
              <a16:creationId xmlns:a16="http://schemas.microsoft.com/office/drawing/2014/main" xmlns="" id="{95C4A7FF-E7EF-4CF5-8CF6-F5C99319C7DE}"/>
            </a:ext>
          </a:extLst>
        </xdr:cNvPr>
        <xdr:cNvCxnSpPr/>
      </xdr:nvCxnSpPr>
      <xdr:spPr>
        <a:xfrm>
          <a:off x="20434300" y="10829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143510</xdr:rowOff>
    </xdr:from>
    <xdr:to>
      <xdr:col>102</xdr:col>
      <xdr:colOff>165100</xdr:colOff>
      <xdr:row>63</xdr:row>
      <xdr:rowOff>73660</xdr:rowOff>
    </xdr:to>
    <xdr:sp macro="" textlink="">
      <xdr:nvSpPr>
        <xdr:cNvPr id="605" name="楕円 604">
          <a:extLst>
            <a:ext uri="{FF2B5EF4-FFF2-40B4-BE49-F238E27FC236}">
              <a16:creationId xmlns:a16="http://schemas.microsoft.com/office/drawing/2014/main" xmlns="" id="{AB76BE35-9A46-4158-8DD5-3E6C5AEB446D}"/>
            </a:ext>
          </a:extLst>
        </xdr:cNvPr>
        <xdr:cNvSpPr/>
      </xdr:nvSpPr>
      <xdr:spPr>
        <a:xfrm>
          <a:off x="19494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27940</xdr:rowOff>
    </xdr:to>
    <xdr:cxnSp macro="">
      <xdr:nvCxnSpPr>
        <xdr:cNvPr id="606" name="直線コネクタ 605">
          <a:extLst>
            <a:ext uri="{FF2B5EF4-FFF2-40B4-BE49-F238E27FC236}">
              <a16:creationId xmlns:a16="http://schemas.microsoft.com/office/drawing/2014/main" xmlns="" id="{7BAF2BAF-0C66-49F0-B5F2-68A3A95C07CE}"/>
            </a:ext>
          </a:extLst>
        </xdr:cNvPr>
        <xdr:cNvCxnSpPr/>
      </xdr:nvCxnSpPr>
      <xdr:spPr>
        <a:xfrm>
          <a:off x="19545300" y="1082421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140970</xdr:rowOff>
    </xdr:from>
    <xdr:to>
      <xdr:col>98</xdr:col>
      <xdr:colOff>38100</xdr:colOff>
      <xdr:row>63</xdr:row>
      <xdr:rowOff>71120</xdr:rowOff>
    </xdr:to>
    <xdr:sp macro="" textlink="">
      <xdr:nvSpPr>
        <xdr:cNvPr id="607" name="楕円 606">
          <a:extLst>
            <a:ext uri="{FF2B5EF4-FFF2-40B4-BE49-F238E27FC236}">
              <a16:creationId xmlns:a16="http://schemas.microsoft.com/office/drawing/2014/main" xmlns="" id="{26DDA8C9-8F70-4C5E-A5BC-49C35502C50A}"/>
            </a:ext>
          </a:extLst>
        </xdr:cNvPr>
        <xdr:cNvSpPr/>
      </xdr:nvSpPr>
      <xdr:spPr>
        <a:xfrm>
          <a:off x="18605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20320</xdr:rowOff>
    </xdr:from>
    <xdr:to>
      <xdr:col>102</xdr:col>
      <xdr:colOff>114300</xdr:colOff>
      <xdr:row>63</xdr:row>
      <xdr:rowOff>22860</xdr:rowOff>
    </xdr:to>
    <xdr:cxnSp macro="">
      <xdr:nvCxnSpPr>
        <xdr:cNvPr id="608" name="直線コネクタ 607">
          <a:extLst>
            <a:ext uri="{FF2B5EF4-FFF2-40B4-BE49-F238E27FC236}">
              <a16:creationId xmlns:a16="http://schemas.microsoft.com/office/drawing/2014/main" xmlns="" id="{51FCCA76-2587-45B3-BABF-8C282DDE2AE4}"/>
            </a:ext>
          </a:extLst>
        </xdr:cNvPr>
        <xdr:cNvCxnSpPr/>
      </xdr:nvCxnSpPr>
      <xdr:spPr>
        <a:xfrm>
          <a:off x="18656300" y="108216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609" name="n_1aveValue【学校施設】&#10;一人当たり面積">
          <a:extLst>
            <a:ext uri="{FF2B5EF4-FFF2-40B4-BE49-F238E27FC236}">
              <a16:creationId xmlns:a16="http://schemas.microsoft.com/office/drawing/2014/main" xmlns="" id="{F40D7A46-9479-40E0-ADF7-81963265E543}"/>
            </a:ext>
          </a:extLst>
        </xdr:cNvPr>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610" name="n_2aveValue【学校施設】&#10;一人当たり面積">
          <a:extLst>
            <a:ext uri="{FF2B5EF4-FFF2-40B4-BE49-F238E27FC236}">
              <a16:creationId xmlns:a16="http://schemas.microsoft.com/office/drawing/2014/main" xmlns="" id="{ECA72DDC-BB05-4E42-82FC-63DDD5C20AB6}"/>
            </a:ext>
          </a:extLst>
        </xdr:cNvPr>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611" name="n_3aveValue【学校施設】&#10;一人当たり面積">
          <a:extLst>
            <a:ext uri="{FF2B5EF4-FFF2-40B4-BE49-F238E27FC236}">
              <a16:creationId xmlns:a16="http://schemas.microsoft.com/office/drawing/2014/main" xmlns="" id="{A0CE8FA6-3EA1-487A-8837-C79131E90FDF}"/>
            </a:ext>
          </a:extLst>
        </xdr:cNvPr>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167657</xdr:rowOff>
    </xdr:from>
    <xdr:ext cx="469744" cy="259045"/>
    <xdr:sp macro="" textlink="">
      <xdr:nvSpPr>
        <xdr:cNvPr id="612" name="n_4aveValue【学校施設】&#10;一人当たり面積">
          <a:extLst>
            <a:ext uri="{FF2B5EF4-FFF2-40B4-BE49-F238E27FC236}">
              <a16:creationId xmlns:a16="http://schemas.microsoft.com/office/drawing/2014/main" xmlns="" id="{EDE1DFB3-5432-455B-B6B1-2897650B2F0D}"/>
            </a:ext>
          </a:extLst>
        </xdr:cNvPr>
        <xdr:cNvSpPr txBox="1"/>
      </xdr:nvSpPr>
      <xdr:spPr>
        <a:xfrm>
          <a:off x="18421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73677</xdr:rowOff>
    </xdr:from>
    <xdr:ext cx="469744" cy="259045"/>
    <xdr:sp macro="" textlink="">
      <xdr:nvSpPr>
        <xdr:cNvPr id="613" name="n_1mainValue【学校施設】&#10;一人当たり面積">
          <a:extLst>
            <a:ext uri="{FF2B5EF4-FFF2-40B4-BE49-F238E27FC236}">
              <a16:creationId xmlns:a16="http://schemas.microsoft.com/office/drawing/2014/main" xmlns="" id="{D263D3F4-6135-4064-965C-FC530E27A12E}"/>
            </a:ext>
          </a:extLst>
        </xdr:cNvPr>
        <xdr:cNvSpPr txBox="1"/>
      </xdr:nvSpPr>
      <xdr:spPr>
        <a:xfrm>
          <a:off x="210757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69867</xdr:rowOff>
    </xdr:from>
    <xdr:ext cx="469744" cy="259045"/>
    <xdr:sp macro="" textlink="">
      <xdr:nvSpPr>
        <xdr:cNvPr id="614" name="n_2mainValue【学校施設】&#10;一人当たり面積">
          <a:extLst>
            <a:ext uri="{FF2B5EF4-FFF2-40B4-BE49-F238E27FC236}">
              <a16:creationId xmlns:a16="http://schemas.microsoft.com/office/drawing/2014/main" xmlns="" id="{1DA5E5D4-C462-4CC6-B400-C99F519182B4}"/>
            </a:ext>
          </a:extLst>
        </xdr:cNvPr>
        <xdr:cNvSpPr txBox="1"/>
      </xdr:nvSpPr>
      <xdr:spPr>
        <a:xfrm>
          <a:off x="20199427" y="1087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64787</xdr:rowOff>
    </xdr:from>
    <xdr:ext cx="469744" cy="259045"/>
    <xdr:sp macro="" textlink="">
      <xdr:nvSpPr>
        <xdr:cNvPr id="615" name="n_3mainValue【学校施設】&#10;一人当たり面積">
          <a:extLst>
            <a:ext uri="{FF2B5EF4-FFF2-40B4-BE49-F238E27FC236}">
              <a16:creationId xmlns:a16="http://schemas.microsoft.com/office/drawing/2014/main" xmlns="" id="{EA2F7642-AFF2-4F90-B2E2-13D8F6241807}"/>
            </a:ext>
          </a:extLst>
        </xdr:cNvPr>
        <xdr:cNvSpPr txBox="1"/>
      </xdr:nvSpPr>
      <xdr:spPr>
        <a:xfrm>
          <a:off x="19310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62247</xdr:rowOff>
    </xdr:from>
    <xdr:ext cx="469744" cy="259045"/>
    <xdr:sp macro="" textlink="">
      <xdr:nvSpPr>
        <xdr:cNvPr id="616" name="n_4mainValue【学校施設】&#10;一人当たり面積">
          <a:extLst>
            <a:ext uri="{FF2B5EF4-FFF2-40B4-BE49-F238E27FC236}">
              <a16:creationId xmlns:a16="http://schemas.microsoft.com/office/drawing/2014/main" xmlns="" id="{9BEA91BC-800E-469C-9137-AA7BF4AC2BE7}"/>
            </a:ext>
          </a:extLst>
        </xdr:cNvPr>
        <xdr:cNvSpPr txBox="1"/>
      </xdr:nvSpPr>
      <xdr:spPr>
        <a:xfrm>
          <a:off x="184214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xmlns="" id="{AC723715-4C5C-484D-B27C-C304BCBCDBE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xmlns="" id="{FD7F7E1C-5130-4DE0-AA8A-05927FF2651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xmlns="" id="{C53B4ABD-A534-45D4-92BD-2B31A66823F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xmlns="" id="{2CE95EFD-85DF-4369-A27A-6C3AE810C10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xmlns="" id="{3E7FE743-D514-47FB-B7B5-D93A448A9C8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xmlns="" id="{CC13B578-E135-466F-A34D-18382AFA62E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xmlns="" id="{ADC91285-6F89-4F47-A09E-D393569144E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xmlns="" id="{50E08D98-A698-4610-AA07-3BE00A0C47B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xmlns="" id="{67C7CBDD-E11F-4F78-847C-B37EAFB0B4F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xmlns="" id="{15453995-BE7E-4BE0-9796-D18C5F7CAB1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xmlns="" id="{E247B427-E3E8-41BD-82DA-2CFEBB722F0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a:extLst>
            <a:ext uri="{FF2B5EF4-FFF2-40B4-BE49-F238E27FC236}">
              <a16:creationId xmlns:a16="http://schemas.microsoft.com/office/drawing/2014/main" xmlns="" id="{4271DD3D-823D-4052-AB87-CE367CC96FF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a:extLst>
            <a:ext uri="{FF2B5EF4-FFF2-40B4-BE49-F238E27FC236}">
              <a16:creationId xmlns:a16="http://schemas.microsoft.com/office/drawing/2014/main" xmlns="" id="{BA2B1C90-C59B-45B3-AB93-0814529485F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a:extLst>
            <a:ext uri="{FF2B5EF4-FFF2-40B4-BE49-F238E27FC236}">
              <a16:creationId xmlns:a16="http://schemas.microsoft.com/office/drawing/2014/main" xmlns="" id="{6CA223BD-0A45-4297-9C61-1C787921C46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a:extLst>
            <a:ext uri="{FF2B5EF4-FFF2-40B4-BE49-F238E27FC236}">
              <a16:creationId xmlns:a16="http://schemas.microsoft.com/office/drawing/2014/main" xmlns="" id="{8DF5DC29-6CC1-48C4-BDC1-7C4E3ED5662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a:extLst>
            <a:ext uri="{FF2B5EF4-FFF2-40B4-BE49-F238E27FC236}">
              <a16:creationId xmlns:a16="http://schemas.microsoft.com/office/drawing/2014/main" xmlns="" id="{6C433822-C81E-4BB4-8708-DCE3A993898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a:extLst>
            <a:ext uri="{FF2B5EF4-FFF2-40B4-BE49-F238E27FC236}">
              <a16:creationId xmlns:a16="http://schemas.microsoft.com/office/drawing/2014/main" xmlns="" id="{B1706899-CBFE-42F5-A8AA-828FFE04428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a:extLst>
            <a:ext uri="{FF2B5EF4-FFF2-40B4-BE49-F238E27FC236}">
              <a16:creationId xmlns:a16="http://schemas.microsoft.com/office/drawing/2014/main" xmlns="" id="{D9A9CD40-2F3B-4D70-8F7B-9831750AC10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a:extLst>
            <a:ext uri="{FF2B5EF4-FFF2-40B4-BE49-F238E27FC236}">
              <a16:creationId xmlns:a16="http://schemas.microsoft.com/office/drawing/2014/main" xmlns="" id="{B0852886-3C6F-4093-ADA4-865FB99874D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a:extLst>
            <a:ext uri="{FF2B5EF4-FFF2-40B4-BE49-F238E27FC236}">
              <a16:creationId xmlns:a16="http://schemas.microsoft.com/office/drawing/2014/main" xmlns="" id="{FA06B88C-FDF2-4E51-9862-1048F3BF0ED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a:extLst>
            <a:ext uri="{FF2B5EF4-FFF2-40B4-BE49-F238E27FC236}">
              <a16:creationId xmlns:a16="http://schemas.microsoft.com/office/drawing/2014/main" xmlns="" id="{BABF25D7-F49C-404E-8C54-15F914A5D37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xmlns="" id="{D63E8497-AB9F-4B24-8650-0EA146D24F4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a:extLst>
            <a:ext uri="{FF2B5EF4-FFF2-40B4-BE49-F238E27FC236}">
              <a16:creationId xmlns:a16="http://schemas.microsoft.com/office/drawing/2014/main" xmlns="" id="{D29281D0-664C-4BAA-8F14-5D14054AC5D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xmlns="" id="{281807DF-B64F-4235-9655-9B15A1D9493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41" name="直線コネクタ 640">
          <a:extLst>
            <a:ext uri="{FF2B5EF4-FFF2-40B4-BE49-F238E27FC236}">
              <a16:creationId xmlns:a16="http://schemas.microsoft.com/office/drawing/2014/main" xmlns="" id="{C8D49793-25E7-4588-89B1-242A9A36E198}"/>
            </a:ext>
          </a:extLst>
        </xdr:cNvPr>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2" name="【児童館】&#10;有形固定資産減価償却率最小値テキスト">
          <a:extLst>
            <a:ext uri="{FF2B5EF4-FFF2-40B4-BE49-F238E27FC236}">
              <a16:creationId xmlns:a16="http://schemas.microsoft.com/office/drawing/2014/main" xmlns="" id="{961D96B2-86F9-429E-9337-3018C4403C3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3" name="直線コネクタ 642">
          <a:extLst>
            <a:ext uri="{FF2B5EF4-FFF2-40B4-BE49-F238E27FC236}">
              <a16:creationId xmlns:a16="http://schemas.microsoft.com/office/drawing/2014/main" xmlns="" id="{09D3D4A1-1267-431F-9D85-A5257136484B}"/>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44" name="【児童館】&#10;有形固定資産減価償却率最大値テキスト">
          <a:extLst>
            <a:ext uri="{FF2B5EF4-FFF2-40B4-BE49-F238E27FC236}">
              <a16:creationId xmlns:a16="http://schemas.microsoft.com/office/drawing/2014/main" xmlns="" id="{1EF5FDAC-04CF-42FA-A99B-EF02833F712C}"/>
            </a:ext>
          </a:extLst>
        </xdr:cNvPr>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45" name="直線コネクタ 644">
          <a:extLst>
            <a:ext uri="{FF2B5EF4-FFF2-40B4-BE49-F238E27FC236}">
              <a16:creationId xmlns:a16="http://schemas.microsoft.com/office/drawing/2014/main" xmlns="" id="{B0520017-929D-42B8-90FD-917DDE3C1AF1}"/>
            </a:ext>
          </a:extLst>
        </xdr:cNvPr>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46" name="【児童館】&#10;有形固定資産減価償却率平均値テキスト">
          <a:extLst>
            <a:ext uri="{FF2B5EF4-FFF2-40B4-BE49-F238E27FC236}">
              <a16:creationId xmlns:a16="http://schemas.microsoft.com/office/drawing/2014/main" xmlns="" id="{3834A18B-2990-46CB-9415-42D2DD2B0B3D}"/>
            </a:ext>
          </a:extLst>
        </xdr:cNvPr>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47" name="フローチャート: 判断 646">
          <a:extLst>
            <a:ext uri="{FF2B5EF4-FFF2-40B4-BE49-F238E27FC236}">
              <a16:creationId xmlns:a16="http://schemas.microsoft.com/office/drawing/2014/main" xmlns="" id="{A1AD4C9E-4D12-418D-A654-994E07DDF31F}"/>
            </a:ext>
          </a:extLst>
        </xdr:cNvPr>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48" name="フローチャート: 判断 647">
          <a:extLst>
            <a:ext uri="{FF2B5EF4-FFF2-40B4-BE49-F238E27FC236}">
              <a16:creationId xmlns:a16="http://schemas.microsoft.com/office/drawing/2014/main" xmlns="" id="{8ECE88B4-CF68-4AC2-BAD5-6E669E3DECFE}"/>
            </a:ext>
          </a:extLst>
        </xdr:cNvPr>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49" name="フローチャート: 判断 648">
          <a:extLst>
            <a:ext uri="{FF2B5EF4-FFF2-40B4-BE49-F238E27FC236}">
              <a16:creationId xmlns:a16="http://schemas.microsoft.com/office/drawing/2014/main" xmlns="" id="{738B4F9F-274C-4BB0-BDE6-FCD156D10E58}"/>
            </a:ext>
          </a:extLst>
        </xdr:cNvPr>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0" name="フローチャート: 判断 649">
          <a:extLst>
            <a:ext uri="{FF2B5EF4-FFF2-40B4-BE49-F238E27FC236}">
              <a16:creationId xmlns:a16="http://schemas.microsoft.com/office/drawing/2014/main" xmlns="" id="{E776B50C-5C3D-4747-8F1D-A427F6588272}"/>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651" name="フローチャート: 判断 650">
          <a:extLst>
            <a:ext uri="{FF2B5EF4-FFF2-40B4-BE49-F238E27FC236}">
              <a16:creationId xmlns:a16="http://schemas.microsoft.com/office/drawing/2014/main" xmlns="" id="{666D8E90-8299-4C6A-8E93-B01C23B2784C}"/>
            </a:ext>
          </a:extLst>
        </xdr:cNvPr>
        <xdr:cNvSpPr/>
      </xdr:nvSpPr>
      <xdr:spPr>
        <a:xfrm>
          <a:off x="12763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xmlns="" id="{9FF1228E-2C3A-47D8-B408-3BA80679A05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xmlns="" id="{450F0D25-5D44-4A37-9F29-AFB71C2591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xmlns="" id="{32CE7A6C-F5AC-4AD5-B3F9-CD75B138620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xmlns="" id="{4E313AF0-47B4-43BB-B191-0D1E29164D1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43985EE8-8AF7-43DD-B878-7998CB28BB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57" name="楕円 656">
          <a:extLst>
            <a:ext uri="{FF2B5EF4-FFF2-40B4-BE49-F238E27FC236}">
              <a16:creationId xmlns:a16="http://schemas.microsoft.com/office/drawing/2014/main" xmlns="" id="{329CC6D7-DD27-4C84-AF23-3DBE535C746C}"/>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58" name="【児童館】&#10;有形固定資産減価償却率該当値テキスト">
          <a:extLst>
            <a:ext uri="{FF2B5EF4-FFF2-40B4-BE49-F238E27FC236}">
              <a16:creationId xmlns:a16="http://schemas.microsoft.com/office/drawing/2014/main" xmlns="" id="{8C69C021-40B6-408E-AF8A-51B8CACAC22C}"/>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59" name="楕円 658">
          <a:extLst>
            <a:ext uri="{FF2B5EF4-FFF2-40B4-BE49-F238E27FC236}">
              <a16:creationId xmlns:a16="http://schemas.microsoft.com/office/drawing/2014/main" xmlns="" id="{16B23703-E589-4932-BD57-95A473DBF41F}"/>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0" name="直線コネクタ 659">
          <a:extLst>
            <a:ext uri="{FF2B5EF4-FFF2-40B4-BE49-F238E27FC236}">
              <a16:creationId xmlns:a16="http://schemas.microsoft.com/office/drawing/2014/main" xmlns="" id="{BFFE938E-74DB-430C-8428-EBE44C57300A}"/>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1" name="楕円 660">
          <a:extLst>
            <a:ext uri="{FF2B5EF4-FFF2-40B4-BE49-F238E27FC236}">
              <a16:creationId xmlns:a16="http://schemas.microsoft.com/office/drawing/2014/main" xmlns="" id="{A249D5D1-D87F-4054-820A-86AEE8471122}"/>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2" name="直線コネクタ 661">
          <a:extLst>
            <a:ext uri="{FF2B5EF4-FFF2-40B4-BE49-F238E27FC236}">
              <a16:creationId xmlns:a16="http://schemas.microsoft.com/office/drawing/2014/main" xmlns="" id="{75FCACC2-6AD0-4D43-9CD8-42F4E68782F8}"/>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3" name="楕円 662">
          <a:extLst>
            <a:ext uri="{FF2B5EF4-FFF2-40B4-BE49-F238E27FC236}">
              <a16:creationId xmlns:a16="http://schemas.microsoft.com/office/drawing/2014/main" xmlns="" id="{1D4C67EB-606E-4E93-BD41-3C4C639B17A6}"/>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4" name="直線コネクタ 663">
          <a:extLst>
            <a:ext uri="{FF2B5EF4-FFF2-40B4-BE49-F238E27FC236}">
              <a16:creationId xmlns:a16="http://schemas.microsoft.com/office/drawing/2014/main" xmlns="" id="{FA929C16-0351-4351-9568-229F0A063550}"/>
            </a:ext>
          </a:extLst>
        </xdr:cNvPr>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113030</xdr:rowOff>
    </xdr:from>
    <xdr:to>
      <xdr:col>67</xdr:col>
      <xdr:colOff>101600</xdr:colOff>
      <xdr:row>85</xdr:row>
      <xdr:rowOff>43180</xdr:rowOff>
    </xdr:to>
    <xdr:sp macro="" textlink="">
      <xdr:nvSpPr>
        <xdr:cNvPr id="665" name="楕円 664">
          <a:extLst>
            <a:ext uri="{FF2B5EF4-FFF2-40B4-BE49-F238E27FC236}">
              <a16:creationId xmlns:a16="http://schemas.microsoft.com/office/drawing/2014/main" xmlns="" id="{B6757ABD-E477-46FA-91C0-5C36F5EF53B7}"/>
            </a:ext>
          </a:extLst>
        </xdr:cNvPr>
        <xdr:cNvSpPr/>
      </xdr:nvSpPr>
      <xdr:spPr>
        <a:xfrm>
          <a:off x="12763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163830</xdr:rowOff>
    </xdr:from>
    <xdr:to>
      <xdr:col>71</xdr:col>
      <xdr:colOff>177800</xdr:colOff>
      <xdr:row>86</xdr:row>
      <xdr:rowOff>114300</xdr:rowOff>
    </xdr:to>
    <xdr:cxnSp macro="">
      <xdr:nvCxnSpPr>
        <xdr:cNvPr id="666" name="直線コネクタ 665">
          <a:extLst>
            <a:ext uri="{FF2B5EF4-FFF2-40B4-BE49-F238E27FC236}">
              <a16:creationId xmlns:a16="http://schemas.microsoft.com/office/drawing/2014/main" xmlns="" id="{08C9646E-203B-421B-825F-328C76B52FA1}"/>
            </a:ext>
          </a:extLst>
        </xdr:cNvPr>
        <xdr:cNvCxnSpPr/>
      </xdr:nvCxnSpPr>
      <xdr:spPr>
        <a:xfrm>
          <a:off x="12814300" y="14565630"/>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67" name="n_1aveValue【児童館】&#10;有形固定資産減価償却率">
          <a:extLst>
            <a:ext uri="{FF2B5EF4-FFF2-40B4-BE49-F238E27FC236}">
              <a16:creationId xmlns:a16="http://schemas.microsoft.com/office/drawing/2014/main" xmlns="" id="{E329E421-7FA4-4872-92B9-253470D7E984}"/>
            </a:ext>
          </a:extLst>
        </xdr:cNvPr>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68" name="n_2aveValue【児童館】&#10;有形固定資産減価償却率">
          <a:extLst>
            <a:ext uri="{FF2B5EF4-FFF2-40B4-BE49-F238E27FC236}">
              <a16:creationId xmlns:a16="http://schemas.microsoft.com/office/drawing/2014/main" xmlns="" id="{189CB365-97AF-4CB9-A886-5D6B7B077368}"/>
            </a:ext>
          </a:extLst>
        </xdr:cNvPr>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69" name="n_3aveValue【児童館】&#10;有形固定資産減価償却率">
          <a:extLst>
            <a:ext uri="{FF2B5EF4-FFF2-40B4-BE49-F238E27FC236}">
              <a16:creationId xmlns:a16="http://schemas.microsoft.com/office/drawing/2014/main" xmlns="" id="{9B142F5A-404F-4323-83B7-0B692EE59E2C}"/>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160672</xdr:rowOff>
    </xdr:from>
    <xdr:ext cx="405111" cy="259045"/>
    <xdr:sp macro="" textlink="">
      <xdr:nvSpPr>
        <xdr:cNvPr id="670" name="n_4aveValue【児童館】&#10;有形固定資産減価償却率">
          <a:extLst>
            <a:ext uri="{FF2B5EF4-FFF2-40B4-BE49-F238E27FC236}">
              <a16:creationId xmlns:a16="http://schemas.microsoft.com/office/drawing/2014/main" xmlns="" id="{0309060D-FBDE-44B3-AD77-DD426E081100}"/>
            </a:ext>
          </a:extLst>
        </xdr:cNvPr>
        <xdr:cNvSpPr txBox="1"/>
      </xdr:nvSpPr>
      <xdr:spPr>
        <a:xfrm>
          <a:off x="12611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1" name="n_1mainValue【児童館】&#10;有形固定資産減価償却率">
          <a:extLst>
            <a:ext uri="{FF2B5EF4-FFF2-40B4-BE49-F238E27FC236}">
              <a16:creationId xmlns:a16="http://schemas.microsoft.com/office/drawing/2014/main" xmlns="" id="{6B989A96-582B-4260-A7FB-14B7DB061550}"/>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2" name="n_2mainValue【児童館】&#10;有形固定資産減価償却率">
          <a:extLst>
            <a:ext uri="{FF2B5EF4-FFF2-40B4-BE49-F238E27FC236}">
              <a16:creationId xmlns:a16="http://schemas.microsoft.com/office/drawing/2014/main" xmlns="" id="{242EFC49-6AC0-492F-B038-446F3CB202D8}"/>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3" name="n_3mainValue【児童館】&#10;有形固定資産減価償却率">
          <a:extLst>
            <a:ext uri="{FF2B5EF4-FFF2-40B4-BE49-F238E27FC236}">
              <a16:creationId xmlns:a16="http://schemas.microsoft.com/office/drawing/2014/main" xmlns="" id="{B8C760EF-D8DA-494D-92B3-ECA74D0FA500}"/>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34307</xdr:rowOff>
    </xdr:from>
    <xdr:ext cx="405111" cy="259045"/>
    <xdr:sp macro="" textlink="">
      <xdr:nvSpPr>
        <xdr:cNvPr id="674" name="n_4mainValue【児童館】&#10;有形固定資産減価償却率">
          <a:extLst>
            <a:ext uri="{FF2B5EF4-FFF2-40B4-BE49-F238E27FC236}">
              <a16:creationId xmlns:a16="http://schemas.microsoft.com/office/drawing/2014/main" xmlns="" id="{D2D843C7-E566-4FA1-A054-5FCF01E8CE0A}"/>
            </a:ext>
          </a:extLst>
        </xdr:cNvPr>
        <xdr:cNvSpPr txBox="1"/>
      </xdr:nvSpPr>
      <xdr:spPr>
        <a:xfrm>
          <a:off x="12611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xmlns="" id="{F55072A0-300B-4D79-BDEF-CDCFF7E61C2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xmlns="" id="{A51C4066-B131-4ECF-B06F-566646F480F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xmlns="" id="{EEFFC3AE-B54C-4DC7-9FAA-05310EEA6E5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xmlns="" id="{8F3BCC33-C9C9-4931-956C-D36DB127C5B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xmlns="" id="{B03FA40F-0E1C-4878-845D-83A288636BE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xmlns="" id="{2C284887-4B5C-4E6E-AA22-D5DB2BBFC82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xmlns="" id="{1FF3C97A-BB45-4FD9-BA86-5A3DBD86810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xmlns="" id="{25C188FA-F499-499E-8AE9-A647FC11981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xmlns="" id="{92223CCD-07CC-4F34-AEA3-CCFF1DA4572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xmlns="" id="{B8A78D64-1E8A-4821-BC9C-52549A04ED2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a:extLst>
            <a:ext uri="{FF2B5EF4-FFF2-40B4-BE49-F238E27FC236}">
              <a16:creationId xmlns:a16="http://schemas.microsoft.com/office/drawing/2014/main" xmlns="" id="{514202A9-43AE-4984-95E4-EFA307923A62}"/>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a:extLst>
            <a:ext uri="{FF2B5EF4-FFF2-40B4-BE49-F238E27FC236}">
              <a16:creationId xmlns:a16="http://schemas.microsoft.com/office/drawing/2014/main" xmlns="" id="{123E0B21-492F-41C4-AC02-89871D43BD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a:extLst>
            <a:ext uri="{FF2B5EF4-FFF2-40B4-BE49-F238E27FC236}">
              <a16:creationId xmlns:a16="http://schemas.microsoft.com/office/drawing/2014/main" xmlns="" id="{C6CF0072-C200-411A-A992-FA6C9DF31CF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a:extLst>
            <a:ext uri="{FF2B5EF4-FFF2-40B4-BE49-F238E27FC236}">
              <a16:creationId xmlns:a16="http://schemas.microsoft.com/office/drawing/2014/main" xmlns="" id="{3D1AA6CA-1348-453C-9CC0-A37805BAEF4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a:extLst>
            <a:ext uri="{FF2B5EF4-FFF2-40B4-BE49-F238E27FC236}">
              <a16:creationId xmlns:a16="http://schemas.microsoft.com/office/drawing/2014/main" xmlns="" id="{9477690F-2A4C-496C-803C-57745520808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a:extLst>
            <a:ext uri="{FF2B5EF4-FFF2-40B4-BE49-F238E27FC236}">
              <a16:creationId xmlns:a16="http://schemas.microsoft.com/office/drawing/2014/main" xmlns="" id="{5AF3DAC0-E815-4CED-9535-37F8770E3126}"/>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a:extLst>
            <a:ext uri="{FF2B5EF4-FFF2-40B4-BE49-F238E27FC236}">
              <a16:creationId xmlns:a16="http://schemas.microsoft.com/office/drawing/2014/main" xmlns="" id="{A38F6381-5909-420C-8726-BC8919869718}"/>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a:extLst>
            <a:ext uri="{FF2B5EF4-FFF2-40B4-BE49-F238E27FC236}">
              <a16:creationId xmlns:a16="http://schemas.microsoft.com/office/drawing/2014/main" xmlns="" id="{9DF9C7E0-9B29-4941-970E-9EFDA33D422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a:extLst>
            <a:ext uri="{FF2B5EF4-FFF2-40B4-BE49-F238E27FC236}">
              <a16:creationId xmlns:a16="http://schemas.microsoft.com/office/drawing/2014/main" xmlns="" id="{811EA14E-7F85-4DDF-A949-74240ED2EFD9}"/>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a:extLst>
            <a:ext uri="{FF2B5EF4-FFF2-40B4-BE49-F238E27FC236}">
              <a16:creationId xmlns:a16="http://schemas.microsoft.com/office/drawing/2014/main" xmlns="" id="{6339E3B9-2D37-4378-8055-D705024DC497}"/>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a:extLst>
            <a:ext uri="{FF2B5EF4-FFF2-40B4-BE49-F238E27FC236}">
              <a16:creationId xmlns:a16="http://schemas.microsoft.com/office/drawing/2014/main" xmlns="" id="{445934E9-4B1C-4EA4-BB48-35FA22EEC81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a:extLst>
            <a:ext uri="{FF2B5EF4-FFF2-40B4-BE49-F238E27FC236}">
              <a16:creationId xmlns:a16="http://schemas.microsoft.com/office/drawing/2014/main" xmlns="" id="{1034196A-6F7A-4566-88CD-2C7A8F1A521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xmlns="" id="{C500F63D-F360-4F8A-8FC2-A1291950369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xmlns="" id="{BF05F619-05D0-4031-8A59-6D5E8EFA666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xmlns="" id="{8A2949CF-FF13-4C5D-94E6-E7C54C44D03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0" name="直線コネクタ 699">
          <a:extLst>
            <a:ext uri="{FF2B5EF4-FFF2-40B4-BE49-F238E27FC236}">
              <a16:creationId xmlns:a16="http://schemas.microsoft.com/office/drawing/2014/main" xmlns="" id="{05F336A2-0422-4320-BA82-CD9EE2960C94}"/>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1" name="【児童館】&#10;一人当たり面積最小値テキスト">
          <a:extLst>
            <a:ext uri="{FF2B5EF4-FFF2-40B4-BE49-F238E27FC236}">
              <a16:creationId xmlns:a16="http://schemas.microsoft.com/office/drawing/2014/main" xmlns="" id="{689152B7-1D07-489D-AC14-27626DF19ABE}"/>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2" name="直線コネクタ 701">
          <a:extLst>
            <a:ext uri="{FF2B5EF4-FFF2-40B4-BE49-F238E27FC236}">
              <a16:creationId xmlns:a16="http://schemas.microsoft.com/office/drawing/2014/main" xmlns="" id="{CB8C78B6-3799-410D-8BD2-639D6AA6D3B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3" name="【児童館】&#10;一人当たり面積最大値テキスト">
          <a:extLst>
            <a:ext uri="{FF2B5EF4-FFF2-40B4-BE49-F238E27FC236}">
              <a16:creationId xmlns:a16="http://schemas.microsoft.com/office/drawing/2014/main" xmlns="" id="{B1BB2DC2-62F5-4A24-BA14-B05CFE10539B}"/>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4" name="直線コネクタ 703">
          <a:extLst>
            <a:ext uri="{FF2B5EF4-FFF2-40B4-BE49-F238E27FC236}">
              <a16:creationId xmlns:a16="http://schemas.microsoft.com/office/drawing/2014/main" xmlns="" id="{AEBECBD5-79D8-4411-AF19-DF042A613573}"/>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705" name="【児童館】&#10;一人当たり面積平均値テキスト">
          <a:extLst>
            <a:ext uri="{FF2B5EF4-FFF2-40B4-BE49-F238E27FC236}">
              <a16:creationId xmlns:a16="http://schemas.microsoft.com/office/drawing/2014/main" xmlns="" id="{E54670BB-58A7-4214-93E3-05DC5117CD32}"/>
            </a:ext>
          </a:extLst>
        </xdr:cNvPr>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06" name="フローチャート: 判断 705">
          <a:extLst>
            <a:ext uri="{FF2B5EF4-FFF2-40B4-BE49-F238E27FC236}">
              <a16:creationId xmlns:a16="http://schemas.microsoft.com/office/drawing/2014/main" xmlns="" id="{3A6F334A-5FF4-41BE-A010-B9F0DD539DB5}"/>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07" name="フローチャート: 判断 706">
          <a:extLst>
            <a:ext uri="{FF2B5EF4-FFF2-40B4-BE49-F238E27FC236}">
              <a16:creationId xmlns:a16="http://schemas.microsoft.com/office/drawing/2014/main" xmlns="" id="{4C4007B7-8DA7-44B2-8362-1DF2AF8D15AA}"/>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708" name="フローチャート: 判断 707">
          <a:extLst>
            <a:ext uri="{FF2B5EF4-FFF2-40B4-BE49-F238E27FC236}">
              <a16:creationId xmlns:a16="http://schemas.microsoft.com/office/drawing/2014/main" xmlns="" id="{3A310A93-5554-4C9A-B2A7-AF5C38BA75DB}"/>
            </a:ext>
          </a:extLst>
        </xdr:cNvPr>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09" name="フローチャート: 判断 708">
          <a:extLst>
            <a:ext uri="{FF2B5EF4-FFF2-40B4-BE49-F238E27FC236}">
              <a16:creationId xmlns:a16="http://schemas.microsoft.com/office/drawing/2014/main" xmlns="" id="{A390BE95-B245-4629-8066-41F45C8EBD9B}"/>
            </a:ext>
          </a:extLst>
        </xdr:cNvPr>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10" name="フローチャート: 判断 709">
          <a:extLst>
            <a:ext uri="{FF2B5EF4-FFF2-40B4-BE49-F238E27FC236}">
              <a16:creationId xmlns:a16="http://schemas.microsoft.com/office/drawing/2014/main" xmlns="" id="{0E196CE1-4E1D-4B2A-814A-CDBAC18BCBCF}"/>
            </a:ext>
          </a:extLst>
        </xdr:cNvPr>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xmlns="" id="{16E04E30-E0FF-48A1-8808-6B6CFFA9544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xmlns="" id="{5F156F28-1312-47D1-ACBF-C8B7636CF3F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xmlns="" id="{B9D763D5-743E-4ECC-9B01-0295EFA1BD3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xmlns="" id="{965E3872-C1FE-4DCB-8633-E71429567E4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xmlns="" id="{A305F117-3108-43BA-8E81-E0CEF754C5C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19957</xdr:rowOff>
    </xdr:from>
    <xdr:to>
      <xdr:col>116</xdr:col>
      <xdr:colOff>114300</xdr:colOff>
      <xdr:row>82</xdr:row>
      <xdr:rowOff>121557</xdr:rowOff>
    </xdr:to>
    <xdr:sp macro="" textlink="">
      <xdr:nvSpPr>
        <xdr:cNvPr id="716" name="楕円 715">
          <a:extLst>
            <a:ext uri="{FF2B5EF4-FFF2-40B4-BE49-F238E27FC236}">
              <a16:creationId xmlns:a16="http://schemas.microsoft.com/office/drawing/2014/main" xmlns="" id="{7672DEEA-D85F-4A30-8DE2-59184C92FB87}"/>
            </a:ext>
          </a:extLst>
        </xdr:cNvPr>
        <xdr:cNvSpPr/>
      </xdr:nvSpPr>
      <xdr:spPr>
        <a:xfrm>
          <a:off x="22110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42834</xdr:rowOff>
    </xdr:from>
    <xdr:ext cx="469744" cy="259045"/>
    <xdr:sp macro="" textlink="">
      <xdr:nvSpPr>
        <xdr:cNvPr id="717" name="【児童館】&#10;一人当たり面積該当値テキスト">
          <a:extLst>
            <a:ext uri="{FF2B5EF4-FFF2-40B4-BE49-F238E27FC236}">
              <a16:creationId xmlns:a16="http://schemas.microsoft.com/office/drawing/2014/main" xmlns="" id="{D236FFAF-68F2-45D1-B306-06BE3C55C689}"/>
            </a:ext>
          </a:extLst>
        </xdr:cNvPr>
        <xdr:cNvSpPr txBox="1"/>
      </xdr:nvSpPr>
      <xdr:spPr>
        <a:xfrm>
          <a:off x="22199600" y="139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19957</xdr:rowOff>
    </xdr:from>
    <xdr:to>
      <xdr:col>112</xdr:col>
      <xdr:colOff>38100</xdr:colOff>
      <xdr:row>82</xdr:row>
      <xdr:rowOff>121557</xdr:rowOff>
    </xdr:to>
    <xdr:sp macro="" textlink="">
      <xdr:nvSpPr>
        <xdr:cNvPr id="718" name="楕円 717">
          <a:extLst>
            <a:ext uri="{FF2B5EF4-FFF2-40B4-BE49-F238E27FC236}">
              <a16:creationId xmlns:a16="http://schemas.microsoft.com/office/drawing/2014/main" xmlns="" id="{35A1438F-1151-4AAF-8341-4D9BC1C31135}"/>
            </a:ext>
          </a:extLst>
        </xdr:cNvPr>
        <xdr:cNvSpPr/>
      </xdr:nvSpPr>
      <xdr:spPr>
        <a:xfrm>
          <a:off x="21272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70757</xdr:rowOff>
    </xdr:from>
    <xdr:to>
      <xdr:col>116</xdr:col>
      <xdr:colOff>63500</xdr:colOff>
      <xdr:row>82</xdr:row>
      <xdr:rowOff>70757</xdr:rowOff>
    </xdr:to>
    <xdr:cxnSp macro="">
      <xdr:nvCxnSpPr>
        <xdr:cNvPr id="719" name="直線コネクタ 718">
          <a:extLst>
            <a:ext uri="{FF2B5EF4-FFF2-40B4-BE49-F238E27FC236}">
              <a16:creationId xmlns:a16="http://schemas.microsoft.com/office/drawing/2014/main" xmlns="" id="{AF43564D-E441-4E7C-8C0E-CB7DB72C3BE4}"/>
            </a:ext>
          </a:extLst>
        </xdr:cNvPr>
        <xdr:cNvCxnSpPr/>
      </xdr:nvCxnSpPr>
      <xdr:spPr>
        <a:xfrm>
          <a:off x="21323300" y="14129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19957</xdr:rowOff>
    </xdr:from>
    <xdr:to>
      <xdr:col>107</xdr:col>
      <xdr:colOff>101600</xdr:colOff>
      <xdr:row>82</xdr:row>
      <xdr:rowOff>121557</xdr:rowOff>
    </xdr:to>
    <xdr:sp macro="" textlink="">
      <xdr:nvSpPr>
        <xdr:cNvPr id="720" name="楕円 719">
          <a:extLst>
            <a:ext uri="{FF2B5EF4-FFF2-40B4-BE49-F238E27FC236}">
              <a16:creationId xmlns:a16="http://schemas.microsoft.com/office/drawing/2014/main" xmlns="" id="{09695CB8-AAFA-4233-8547-1CBBF2425A49}"/>
            </a:ext>
          </a:extLst>
        </xdr:cNvPr>
        <xdr:cNvSpPr/>
      </xdr:nvSpPr>
      <xdr:spPr>
        <a:xfrm>
          <a:off x="20383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70757</xdr:rowOff>
    </xdr:from>
    <xdr:to>
      <xdr:col>111</xdr:col>
      <xdr:colOff>177800</xdr:colOff>
      <xdr:row>82</xdr:row>
      <xdr:rowOff>70757</xdr:rowOff>
    </xdr:to>
    <xdr:cxnSp macro="">
      <xdr:nvCxnSpPr>
        <xdr:cNvPr id="721" name="直線コネクタ 720">
          <a:extLst>
            <a:ext uri="{FF2B5EF4-FFF2-40B4-BE49-F238E27FC236}">
              <a16:creationId xmlns:a16="http://schemas.microsoft.com/office/drawing/2014/main" xmlns="" id="{24F566A5-B214-4D2C-BD2D-B1C23E94DB0F}"/>
            </a:ext>
          </a:extLst>
        </xdr:cNvPr>
        <xdr:cNvCxnSpPr/>
      </xdr:nvCxnSpPr>
      <xdr:spPr>
        <a:xfrm>
          <a:off x="20434300" y="1412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19957</xdr:rowOff>
    </xdr:from>
    <xdr:to>
      <xdr:col>102</xdr:col>
      <xdr:colOff>165100</xdr:colOff>
      <xdr:row>82</xdr:row>
      <xdr:rowOff>121557</xdr:rowOff>
    </xdr:to>
    <xdr:sp macro="" textlink="">
      <xdr:nvSpPr>
        <xdr:cNvPr id="722" name="楕円 721">
          <a:extLst>
            <a:ext uri="{FF2B5EF4-FFF2-40B4-BE49-F238E27FC236}">
              <a16:creationId xmlns:a16="http://schemas.microsoft.com/office/drawing/2014/main" xmlns="" id="{315656A8-9D9A-4AF8-BD89-2329007763BF}"/>
            </a:ext>
          </a:extLst>
        </xdr:cNvPr>
        <xdr:cNvSpPr/>
      </xdr:nvSpPr>
      <xdr:spPr>
        <a:xfrm>
          <a:off x="19494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70757</xdr:rowOff>
    </xdr:from>
    <xdr:to>
      <xdr:col>107</xdr:col>
      <xdr:colOff>50800</xdr:colOff>
      <xdr:row>82</xdr:row>
      <xdr:rowOff>70757</xdr:rowOff>
    </xdr:to>
    <xdr:cxnSp macro="">
      <xdr:nvCxnSpPr>
        <xdr:cNvPr id="723" name="直線コネクタ 722">
          <a:extLst>
            <a:ext uri="{FF2B5EF4-FFF2-40B4-BE49-F238E27FC236}">
              <a16:creationId xmlns:a16="http://schemas.microsoft.com/office/drawing/2014/main" xmlns="" id="{78C24EFB-146E-4C4F-981A-D9A4E1E3D070}"/>
            </a:ext>
          </a:extLst>
        </xdr:cNvPr>
        <xdr:cNvCxnSpPr/>
      </xdr:nvCxnSpPr>
      <xdr:spPr>
        <a:xfrm>
          <a:off x="19545300" y="1412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19957</xdr:rowOff>
    </xdr:from>
    <xdr:to>
      <xdr:col>98</xdr:col>
      <xdr:colOff>38100</xdr:colOff>
      <xdr:row>82</xdr:row>
      <xdr:rowOff>121557</xdr:rowOff>
    </xdr:to>
    <xdr:sp macro="" textlink="">
      <xdr:nvSpPr>
        <xdr:cNvPr id="724" name="楕円 723">
          <a:extLst>
            <a:ext uri="{FF2B5EF4-FFF2-40B4-BE49-F238E27FC236}">
              <a16:creationId xmlns:a16="http://schemas.microsoft.com/office/drawing/2014/main" xmlns="" id="{EDA64876-3DAA-45F3-846F-89ACBAC59C1C}"/>
            </a:ext>
          </a:extLst>
        </xdr:cNvPr>
        <xdr:cNvSpPr/>
      </xdr:nvSpPr>
      <xdr:spPr>
        <a:xfrm>
          <a:off x="18605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70757</xdr:rowOff>
    </xdr:from>
    <xdr:to>
      <xdr:col>102</xdr:col>
      <xdr:colOff>114300</xdr:colOff>
      <xdr:row>82</xdr:row>
      <xdr:rowOff>70757</xdr:rowOff>
    </xdr:to>
    <xdr:cxnSp macro="">
      <xdr:nvCxnSpPr>
        <xdr:cNvPr id="725" name="直線コネクタ 724">
          <a:extLst>
            <a:ext uri="{FF2B5EF4-FFF2-40B4-BE49-F238E27FC236}">
              <a16:creationId xmlns:a16="http://schemas.microsoft.com/office/drawing/2014/main" xmlns="" id="{273090C0-6B77-4F35-8B50-DB5EE68EF2E3}"/>
            </a:ext>
          </a:extLst>
        </xdr:cNvPr>
        <xdr:cNvCxnSpPr/>
      </xdr:nvCxnSpPr>
      <xdr:spPr>
        <a:xfrm>
          <a:off x="18656300" y="1412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726" name="n_1aveValue【児童館】&#10;一人当たり面積">
          <a:extLst>
            <a:ext uri="{FF2B5EF4-FFF2-40B4-BE49-F238E27FC236}">
              <a16:creationId xmlns:a16="http://schemas.microsoft.com/office/drawing/2014/main" xmlns="" id="{8E730F7A-E1CC-4558-BA7A-179CA054937A}"/>
            </a:ext>
          </a:extLst>
        </xdr:cNvPr>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727" name="n_2aveValue【児童館】&#10;一人当たり面積">
          <a:extLst>
            <a:ext uri="{FF2B5EF4-FFF2-40B4-BE49-F238E27FC236}">
              <a16:creationId xmlns:a16="http://schemas.microsoft.com/office/drawing/2014/main" xmlns="" id="{C2E7CC46-9A6F-4BF3-935A-7590BC4061CC}"/>
            </a:ext>
          </a:extLst>
        </xdr:cNvPr>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728" name="n_3aveValue【児童館】&#10;一人当たり面積">
          <a:extLst>
            <a:ext uri="{FF2B5EF4-FFF2-40B4-BE49-F238E27FC236}">
              <a16:creationId xmlns:a16="http://schemas.microsoft.com/office/drawing/2014/main" xmlns="" id="{F7FB0A85-BDEF-4C3D-BEDE-A48138EA02D6}"/>
            </a:ext>
          </a:extLst>
        </xdr:cNvPr>
        <xdr:cNvSpPr txBox="1"/>
      </xdr:nvSpPr>
      <xdr:spPr>
        <a:xfrm>
          <a:off x="19310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104520</xdr:rowOff>
    </xdr:from>
    <xdr:ext cx="469744" cy="259045"/>
    <xdr:sp macro="" textlink="">
      <xdr:nvSpPr>
        <xdr:cNvPr id="729" name="n_4aveValue【児童館】&#10;一人当たり面積">
          <a:extLst>
            <a:ext uri="{FF2B5EF4-FFF2-40B4-BE49-F238E27FC236}">
              <a16:creationId xmlns:a16="http://schemas.microsoft.com/office/drawing/2014/main" xmlns="" id="{65F9ACE2-8420-4326-8957-05BA29A4A24A}"/>
            </a:ext>
          </a:extLst>
        </xdr:cNvPr>
        <xdr:cNvSpPr txBox="1"/>
      </xdr:nvSpPr>
      <xdr:spPr>
        <a:xfrm>
          <a:off x="18421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138084</xdr:rowOff>
    </xdr:from>
    <xdr:ext cx="469744" cy="259045"/>
    <xdr:sp macro="" textlink="">
      <xdr:nvSpPr>
        <xdr:cNvPr id="730" name="n_1mainValue【児童館】&#10;一人当たり面積">
          <a:extLst>
            <a:ext uri="{FF2B5EF4-FFF2-40B4-BE49-F238E27FC236}">
              <a16:creationId xmlns:a16="http://schemas.microsoft.com/office/drawing/2014/main" xmlns="" id="{9A1C9780-9618-4F45-8919-52CE233012CB}"/>
            </a:ext>
          </a:extLst>
        </xdr:cNvPr>
        <xdr:cNvSpPr txBox="1"/>
      </xdr:nvSpPr>
      <xdr:spPr>
        <a:xfrm>
          <a:off x="210757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138084</xdr:rowOff>
    </xdr:from>
    <xdr:ext cx="469744" cy="259045"/>
    <xdr:sp macro="" textlink="">
      <xdr:nvSpPr>
        <xdr:cNvPr id="731" name="n_2mainValue【児童館】&#10;一人当たり面積">
          <a:extLst>
            <a:ext uri="{FF2B5EF4-FFF2-40B4-BE49-F238E27FC236}">
              <a16:creationId xmlns:a16="http://schemas.microsoft.com/office/drawing/2014/main" xmlns="" id="{263D8F44-AEAC-4F68-8C18-ED8D6EF1A56E}"/>
            </a:ext>
          </a:extLst>
        </xdr:cNvPr>
        <xdr:cNvSpPr txBox="1"/>
      </xdr:nvSpPr>
      <xdr:spPr>
        <a:xfrm>
          <a:off x="20199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138084</xdr:rowOff>
    </xdr:from>
    <xdr:ext cx="469744" cy="259045"/>
    <xdr:sp macro="" textlink="">
      <xdr:nvSpPr>
        <xdr:cNvPr id="732" name="n_3mainValue【児童館】&#10;一人当たり面積">
          <a:extLst>
            <a:ext uri="{FF2B5EF4-FFF2-40B4-BE49-F238E27FC236}">
              <a16:creationId xmlns:a16="http://schemas.microsoft.com/office/drawing/2014/main" xmlns="" id="{14724C56-B685-4823-8D75-445192D04B26}"/>
            </a:ext>
          </a:extLst>
        </xdr:cNvPr>
        <xdr:cNvSpPr txBox="1"/>
      </xdr:nvSpPr>
      <xdr:spPr>
        <a:xfrm>
          <a:off x="19310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138084</xdr:rowOff>
    </xdr:from>
    <xdr:ext cx="469744" cy="259045"/>
    <xdr:sp macro="" textlink="">
      <xdr:nvSpPr>
        <xdr:cNvPr id="733" name="n_4mainValue【児童館】&#10;一人当たり面積">
          <a:extLst>
            <a:ext uri="{FF2B5EF4-FFF2-40B4-BE49-F238E27FC236}">
              <a16:creationId xmlns:a16="http://schemas.microsoft.com/office/drawing/2014/main" xmlns="" id="{89DAD68C-9651-4BAF-8ED3-2A92479C0F8A}"/>
            </a:ext>
          </a:extLst>
        </xdr:cNvPr>
        <xdr:cNvSpPr txBox="1"/>
      </xdr:nvSpPr>
      <xdr:spPr>
        <a:xfrm>
          <a:off x="18421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xmlns="" id="{2CD551DC-BE87-44EE-A7ED-5FF749CF80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xmlns="" id="{226408AE-3AD5-4852-8027-191F39AAA81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xmlns="" id="{3630B79E-47CD-4BF1-8D9B-B75479A160B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xmlns="" id="{0DFFE351-EC6F-4F2E-A739-827ED67B40D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xmlns="" id="{90CA6599-2258-4970-95AD-2868E5EEE1E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xmlns="" id="{70CFE176-B908-4C5C-9243-BC1333C99B8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xmlns="" id="{391D8E87-2722-45E0-87B5-B89883A0427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xmlns="" id="{2DA467A5-4020-4C60-995D-6DBB892DED4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xmlns="" id="{E14068EB-89D9-46ED-A5EC-BDE5ABD21F6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xmlns="" id="{21041EB1-6C8B-4F88-A9D2-B819B2D740E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xmlns="" id="{B5DE7C31-6779-4EA3-9582-33833A81714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xmlns="" id="{6AF8D5C6-6794-4F64-8A45-921E878AC87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xmlns="" id="{848B939E-3E25-44E3-BA5E-7BB66BF0CF7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xmlns="" id="{B59F7222-1723-4089-B12D-34B57E2FD3E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xmlns="" id="{73EC9279-F2A3-480F-BA15-014206C6436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xmlns="" id="{400BEFDD-3D79-4083-A277-1D6A5D01BD8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xmlns="" id="{C98A9443-C341-4ADB-8EF5-4FE32ED6D9D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xmlns="" id="{2F011F03-28A4-4D8B-8C15-1DC3D40C611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xmlns="" id="{A375D6EC-A858-4D8F-903F-DAB88B75FC6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xmlns="" id="{8A7F85FC-FE6D-42A8-8583-E6BD7D91F8F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xmlns="" id="{A4C3C7C7-C6A6-4AD6-A323-F72B85D01D4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xmlns="" id="{2D796D8D-D9AD-4F16-A9C9-C7850751369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xmlns="" id="{E3B3EA44-B123-48C8-95A4-E20A3B42D29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xmlns="" id="{C2F8C1E8-A031-4E36-ADE8-1CB551727CE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xmlns="" id="{4DB75B91-57DB-4089-9F44-E0210AC58ED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59" name="直線コネクタ 758">
          <a:extLst>
            <a:ext uri="{FF2B5EF4-FFF2-40B4-BE49-F238E27FC236}">
              <a16:creationId xmlns:a16="http://schemas.microsoft.com/office/drawing/2014/main" xmlns="" id="{329EA1E8-754B-4C89-9AD6-F346FE9F03BF}"/>
            </a:ext>
          </a:extLst>
        </xdr:cNvPr>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60" name="【公民館】&#10;有形固定資産減価償却率最小値テキスト">
          <a:extLst>
            <a:ext uri="{FF2B5EF4-FFF2-40B4-BE49-F238E27FC236}">
              <a16:creationId xmlns:a16="http://schemas.microsoft.com/office/drawing/2014/main" xmlns="" id="{DB4FA9D3-76F1-4554-AF70-8DAFC8851107}"/>
            </a:ext>
          </a:extLst>
        </xdr:cNvPr>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61" name="直線コネクタ 760">
          <a:extLst>
            <a:ext uri="{FF2B5EF4-FFF2-40B4-BE49-F238E27FC236}">
              <a16:creationId xmlns:a16="http://schemas.microsoft.com/office/drawing/2014/main" xmlns="" id="{1BCA6E8F-D81B-482A-8599-480FF3C1EC3D}"/>
            </a:ext>
          </a:extLst>
        </xdr:cNvPr>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62" name="【公民館】&#10;有形固定資産減価償却率最大値テキスト">
          <a:extLst>
            <a:ext uri="{FF2B5EF4-FFF2-40B4-BE49-F238E27FC236}">
              <a16:creationId xmlns:a16="http://schemas.microsoft.com/office/drawing/2014/main" xmlns="" id="{22EE9346-A05C-44A7-B1B4-B8A76431BE4C}"/>
            </a:ext>
          </a:extLst>
        </xdr:cNvPr>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63" name="直線コネクタ 762">
          <a:extLst>
            <a:ext uri="{FF2B5EF4-FFF2-40B4-BE49-F238E27FC236}">
              <a16:creationId xmlns:a16="http://schemas.microsoft.com/office/drawing/2014/main" xmlns="" id="{FDA81B1F-85F8-4CF1-B6C0-97044EFD2A59}"/>
            </a:ext>
          </a:extLst>
        </xdr:cNvPr>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764" name="【公民館】&#10;有形固定資産減価償却率平均値テキスト">
          <a:extLst>
            <a:ext uri="{FF2B5EF4-FFF2-40B4-BE49-F238E27FC236}">
              <a16:creationId xmlns:a16="http://schemas.microsoft.com/office/drawing/2014/main" xmlns="" id="{ADAD3340-330F-40C5-A9F8-16E369975B01}"/>
            </a:ext>
          </a:extLst>
        </xdr:cNvPr>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65" name="フローチャート: 判断 764">
          <a:extLst>
            <a:ext uri="{FF2B5EF4-FFF2-40B4-BE49-F238E27FC236}">
              <a16:creationId xmlns:a16="http://schemas.microsoft.com/office/drawing/2014/main" xmlns="" id="{72CA76A3-FAEE-40ED-960E-8C91C0A418E5}"/>
            </a:ext>
          </a:extLst>
        </xdr:cNvPr>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66" name="フローチャート: 判断 765">
          <a:extLst>
            <a:ext uri="{FF2B5EF4-FFF2-40B4-BE49-F238E27FC236}">
              <a16:creationId xmlns:a16="http://schemas.microsoft.com/office/drawing/2014/main" xmlns="" id="{C6C50F4E-669F-4147-A414-AAD5CBDF4005}"/>
            </a:ext>
          </a:extLst>
        </xdr:cNvPr>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67" name="フローチャート: 判断 766">
          <a:extLst>
            <a:ext uri="{FF2B5EF4-FFF2-40B4-BE49-F238E27FC236}">
              <a16:creationId xmlns:a16="http://schemas.microsoft.com/office/drawing/2014/main" xmlns="" id="{1B2D2811-9870-4168-87C8-AB611A18C543}"/>
            </a:ext>
          </a:extLst>
        </xdr:cNvPr>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68" name="フローチャート: 判断 767">
          <a:extLst>
            <a:ext uri="{FF2B5EF4-FFF2-40B4-BE49-F238E27FC236}">
              <a16:creationId xmlns:a16="http://schemas.microsoft.com/office/drawing/2014/main" xmlns="" id="{857FA20A-5E2B-49AF-9B59-07D3DB341839}"/>
            </a:ext>
          </a:extLst>
        </xdr:cNvPr>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769" name="フローチャート: 判断 768">
          <a:extLst>
            <a:ext uri="{FF2B5EF4-FFF2-40B4-BE49-F238E27FC236}">
              <a16:creationId xmlns:a16="http://schemas.microsoft.com/office/drawing/2014/main" xmlns="" id="{EBA5AC88-4458-4C7C-9293-66D7242FD9AE}"/>
            </a:ext>
          </a:extLst>
        </xdr:cNvPr>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63C16D3E-250E-40D9-BC81-D350FD83E88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0CD9C2E2-129F-4863-AD07-B9E2D0C6A5F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609E08FC-5354-4648-9EAC-F0B2C4FAB29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D7959F0D-3507-44EA-9EC1-461A7FE4FD5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6D23C5B4-4B66-4821-8552-70F94F54690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30299</xdr:rowOff>
    </xdr:from>
    <xdr:to>
      <xdr:col>85</xdr:col>
      <xdr:colOff>177800</xdr:colOff>
      <xdr:row>105</xdr:row>
      <xdr:rowOff>131899</xdr:rowOff>
    </xdr:to>
    <xdr:sp macro="" textlink="">
      <xdr:nvSpPr>
        <xdr:cNvPr id="775" name="楕円 774">
          <a:extLst>
            <a:ext uri="{FF2B5EF4-FFF2-40B4-BE49-F238E27FC236}">
              <a16:creationId xmlns:a16="http://schemas.microsoft.com/office/drawing/2014/main" xmlns="" id="{3DA119E4-4FFF-4071-9611-1673FC641229}"/>
            </a:ext>
          </a:extLst>
        </xdr:cNvPr>
        <xdr:cNvSpPr/>
      </xdr:nvSpPr>
      <xdr:spPr>
        <a:xfrm>
          <a:off x="162687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8726</xdr:rowOff>
    </xdr:from>
    <xdr:ext cx="405111" cy="259045"/>
    <xdr:sp macro="" textlink="">
      <xdr:nvSpPr>
        <xdr:cNvPr id="776" name="【公民館】&#10;有形固定資産減価償却率該当値テキスト">
          <a:extLst>
            <a:ext uri="{FF2B5EF4-FFF2-40B4-BE49-F238E27FC236}">
              <a16:creationId xmlns:a16="http://schemas.microsoft.com/office/drawing/2014/main" xmlns="" id="{CEECB0ED-7B0F-4792-8C89-D9F6009DD5C8}"/>
            </a:ext>
          </a:extLst>
        </xdr:cNvPr>
        <xdr:cNvSpPr txBox="1"/>
      </xdr:nvSpPr>
      <xdr:spPr>
        <a:xfrm>
          <a:off x="16357600"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xdr:rowOff>
    </xdr:from>
    <xdr:to>
      <xdr:col>81</xdr:col>
      <xdr:colOff>101600</xdr:colOff>
      <xdr:row>105</xdr:row>
      <xdr:rowOff>109038</xdr:rowOff>
    </xdr:to>
    <xdr:sp macro="" textlink="">
      <xdr:nvSpPr>
        <xdr:cNvPr id="777" name="楕円 776">
          <a:extLst>
            <a:ext uri="{FF2B5EF4-FFF2-40B4-BE49-F238E27FC236}">
              <a16:creationId xmlns:a16="http://schemas.microsoft.com/office/drawing/2014/main" xmlns="" id="{749EABEA-073D-45F3-B899-A775605E5EB3}"/>
            </a:ext>
          </a:extLst>
        </xdr:cNvPr>
        <xdr:cNvSpPr/>
      </xdr:nvSpPr>
      <xdr:spPr>
        <a:xfrm>
          <a:off x="15430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58238</xdr:rowOff>
    </xdr:from>
    <xdr:to>
      <xdr:col>85</xdr:col>
      <xdr:colOff>127000</xdr:colOff>
      <xdr:row>105</xdr:row>
      <xdr:rowOff>81099</xdr:rowOff>
    </xdr:to>
    <xdr:cxnSp macro="">
      <xdr:nvCxnSpPr>
        <xdr:cNvPr id="778" name="直線コネクタ 777">
          <a:extLst>
            <a:ext uri="{FF2B5EF4-FFF2-40B4-BE49-F238E27FC236}">
              <a16:creationId xmlns:a16="http://schemas.microsoft.com/office/drawing/2014/main" xmlns="" id="{F71D3E3C-F9AD-4185-97DD-9005E8D06D6E}"/>
            </a:ext>
          </a:extLst>
        </xdr:cNvPr>
        <xdr:cNvCxnSpPr/>
      </xdr:nvCxnSpPr>
      <xdr:spPr>
        <a:xfrm>
          <a:off x="15481300" y="1806048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146231</xdr:rowOff>
    </xdr:from>
    <xdr:to>
      <xdr:col>76</xdr:col>
      <xdr:colOff>165100</xdr:colOff>
      <xdr:row>105</xdr:row>
      <xdr:rowOff>76381</xdr:rowOff>
    </xdr:to>
    <xdr:sp macro="" textlink="">
      <xdr:nvSpPr>
        <xdr:cNvPr id="779" name="楕円 778">
          <a:extLst>
            <a:ext uri="{FF2B5EF4-FFF2-40B4-BE49-F238E27FC236}">
              <a16:creationId xmlns:a16="http://schemas.microsoft.com/office/drawing/2014/main" xmlns="" id="{05ACBA77-6FB1-4212-9C96-576BD33AF540}"/>
            </a:ext>
          </a:extLst>
        </xdr:cNvPr>
        <xdr:cNvSpPr/>
      </xdr:nvSpPr>
      <xdr:spPr>
        <a:xfrm>
          <a:off x="14541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25581</xdr:rowOff>
    </xdr:from>
    <xdr:to>
      <xdr:col>81</xdr:col>
      <xdr:colOff>50800</xdr:colOff>
      <xdr:row>105</xdr:row>
      <xdr:rowOff>58238</xdr:rowOff>
    </xdr:to>
    <xdr:cxnSp macro="">
      <xdr:nvCxnSpPr>
        <xdr:cNvPr id="780" name="直線コネクタ 779">
          <a:extLst>
            <a:ext uri="{FF2B5EF4-FFF2-40B4-BE49-F238E27FC236}">
              <a16:creationId xmlns:a16="http://schemas.microsoft.com/office/drawing/2014/main" xmlns="" id="{D5224D51-247B-44D7-B7CA-A253F65609D6}"/>
            </a:ext>
          </a:extLst>
        </xdr:cNvPr>
        <xdr:cNvCxnSpPr/>
      </xdr:nvCxnSpPr>
      <xdr:spPr>
        <a:xfrm>
          <a:off x="14592300" y="180278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113574</xdr:rowOff>
    </xdr:from>
    <xdr:to>
      <xdr:col>72</xdr:col>
      <xdr:colOff>38100</xdr:colOff>
      <xdr:row>105</xdr:row>
      <xdr:rowOff>43724</xdr:rowOff>
    </xdr:to>
    <xdr:sp macro="" textlink="">
      <xdr:nvSpPr>
        <xdr:cNvPr id="781" name="楕円 780">
          <a:extLst>
            <a:ext uri="{FF2B5EF4-FFF2-40B4-BE49-F238E27FC236}">
              <a16:creationId xmlns:a16="http://schemas.microsoft.com/office/drawing/2014/main" xmlns="" id="{3F84C6E6-ADD9-4C9E-90A9-D6A35CBF604B}"/>
            </a:ext>
          </a:extLst>
        </xdr:cNvPr>
        <xdr:cNvSpPr/>
      </xdr:nvSpPr>
      <xdr:spPr>
        <a:xfrm>
          <a:off x="13652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164374</xdr:rowOff>
    </xdr:from>
    <xdr:to>
      <xdr:col>76</xdr:col>
      <xdr:colOff>114300</xdr:colOff>
      <xdr:row>105</xdr:row>
      <xdr:rowOff>25581</xdr:rowOff>
    </xdr:to>
    <xdr:cxnSp macro="">
      <xdr:nvCxnSpPr>
        <xdr:cNvPr id="782" name="直線コネクタ 781">
          <a:extLst>
            <a:ext uri="{FF2B5EF4-FFF2-40B4-BE49-F238E27FC236}">
              <a16:creationId xmlns:a16="http://schemas.microsoft.com/office/drawing/2014/main" xmlns="" id="{B1AA0A36-4205-4C51-8937-2DF75A54CE5F}"/>
            </a:ext>
          </a:extLst>
        </xdr:cNvPr>
        <xdr:cNvCxnSpPr/>
      </xdr:nvCxnSpPr>
      <xdr:spPr>
        <a:xfrm>
          <a:off x="13703300" y="179951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149498</xdr:rowOff>
    </xdr:from>
    <xdr:to>
      <xdr:col>67</xdr:col>
      <xdr:colOff>101600</xdr:colOff>
      <xdr:row>106</xdr:row>
      <xdr:rowOff>79648</xdr:rowOff>
    </xdr:to>
    <xdr:sp macro="" textlink="">
      <xdr:nvSpPr>
        <xdr:cNvPr id="783" name="楕円 782">
          <a:extLst>
            <a:ext uri="{FF2B5EF4-FFF2-40B4-BE49-F238E27FC236}">
              <a16:creationId xmlns:a16="http://schemas.microsoft.com/office/drawing/2014/main" xmlns="" id="{5772CFB6-7EE0-4997-AF10-2AF84A60FA80}"/>
            </a:ext>
          </a:extLst>
        </xdr:cNvPr>
        <xdr:cNvSpPr/>
      </xdr:nvSpPr>
      <xdr:spPr>
        <a:xfrm>
          <a:off x="12763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164374</xdr:rowOff>
    </xdr:from>
    <xdr:to>
      <xdr:col>71</xdr:col>
      <xdr:colOff>177800</xdr:colOff>
      <xdr:row>106</xdr:row>
      <xdr:rowOff>28848</xdr:rowOff>
    </xdr:to>
    <xdr:cxnSp macro="">
      <xdr:nvCxnSpPr>
        <xdr:cNvPr id="784" name="直線コネクタ 783">
          <a:extLst>
            <a:ext uri="{FF2B5EF4-FFF2-40B4-BE49-F238E27FC236}">
              <a16:creationId xmlns:a16="http://schemas.microsoft.com/office/drawing/2014/main" xmlns="" id="{E63A7EA6-7B95-40DC-8732-2D11F2E2CD61}"/>
            </a:ext>
          </a:extLst>
        </xdr:cNvPr>
        <xdr:cNvCxnSpPr/>
      </xdr:nvCxnSpPr>
      <xdr:spPr>
        <a:xfrm flipV="1">
          <a:off x="12814300" y="17995174"/>
          <a:ext cx="889000" cy="20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785" name="n_1aveValue【公民館】&#10;有形固定資産減価償却率">
          <a:extLst>
            <a:ext uri="{FF2B5EF4-FFF2-40B4-BE49-F238E27FC236}">
              <a16:creationId xmlns:a16="http://schemas.microsoft.com/office/drawing/2014/main" xmlns="" id="{7CCAC17D-3522-44EE-A1A2-88B9A3CE79F0}"/>
            </a:ext>
          </a:extLst>
        </xdr:cNvPr>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786" name="n_2aveValue【公民館】&#10;有形固定資産減価償却率">
          <a:extLst>
            <a:ext uri="{FF2B5EF4-FFF2-40B4-BE49-F238E27FC236}">
              <a16:creationId xmlns:a16="http://schemas.microsoft.com/office/drawing/2014/main" xmlns="" id="{26604C3B-35B2-4945-B0D3-8EF416CC98C8}"/>
            </a:ext>
          </a:extLst>
        </xdr:cNvPr>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787" name="n_3aveValue【公民館】&#10;有形固定資産減価償却率">
          <a:extLst>
            <a:ext uri="{FF2B5EF4-FFF2-40B4-BE49-F238E27FC236}">
              <a16:creationId xmlns:a16="http://schemas.microsoft.com/office/drawing/2014/main" xmlns="" id="{81806F86-F832-4D6E-A53A-AB7B0D26C12F}"/>
            </a:ext>
          </a:extLst>
        </xdr:cNvPr>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788" name="n_4aveValue【公民館】&#10;有形固定資産減価償却率">
          <a:extLst>
            <a:ext uri="{FF2B5EF4-FFF2-40B4-BE49-F238E27FC236}">
              <a16:creationId xmlns:a16="http://schemas.microsoft.com/office/drawing/2014/main" xmlns="" id="{513AB959-ECCC-4DF8-A9EE-0D99AC62CBC6}"/>
            </a:ext>
          </a:extLst>
        </xdr:cNvPr>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100165</xdr:rowOff>
    </xdr:from>
    <xdr:ext cx="405111" cy="259045"/>
    <xdr:sp macro="" textlink="">
      <xdr:nvSpPr>
        <xdr:cNvPr id="789" name="n_1mainValue【公民館】&#10;有形固定資産減価償却率">
          <a:extLst>
            <a:ext uri="{FF2B5EF4-FFF2-40B4-BE49-F238E27FC236}">
              <a16:creationId xmlns:a16="http://schemas.microsoft.com/office/drawing/2014/main" xmlns="" id="{4BA2AF6C-36AA-4479-9795-88AD3689B242}"/>
            </a:ext>
          </a:extLst>
        </xdr:cNvPr>
        <xdr:cNvSpPr txBox="1"/>
      </xdr:nvSpPr>
      <xdr:spPr>
        <a:xfrm>
          <a:off x="152660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67508</xdr:rowOff>
    </xdr:from>
    <xdr:ext cx="405111" cy="259045"/>
    <xdr:sp macro="" textlink="">
      <xdr:nvSpPr>
        <xdr:cNvPr id="790" name="n_2mainValue【公民館】&#10;有形固定資産減価償却率">
          <a:extLst>
            <a:ext uri="{FF2B5EF4-FFF2-40B4-BE49-F238E27FC236}">
              <a16:creationId xmlns:a16="http://schemas.microsoft.com/office/drawing/2014/main" xmlns="" id="{CC13A73B-9BE9-4986-914A-40CC3B829E48}"/>
            </a:ext>
          </a:extLst>
        </xdr:cNvPr>
        <xdr:cNvSpPr txBox="1"/>
      </xdr:nvSpPr>
      <xdr:spPr>
        <a:xfrm>
          <a:off x="14389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34851</xdr:rowOff>
    </xdr:from>
    <xdr:ext cx="405111" cy="259045"/>
    <xdr:sp macro="" textlink="">
      <xdr:nvSpPr>
        <xdr:cNvPr id="791" name="n_3mainValue【公民館】&#10;有形固定資産減価償却率">
          <a:extLst>
            <a:ext uri="{FF2B5EF4-FFF2-40B4-BE49-F238E27FC236}">
              <a16:creationId xmlns:a16="http://schemas.microsoft.com/office/drawing/2014/main" xmlns="" id="{F927B1AA-A3AF-456E-9C6F-F4FF88BB9EE3}"/>
            </a:ext>
          </a:extLst>
        </xdr:cNvPr>
        <xdr:cNvSpPr txBox="1"/>
      </xdr:nvSpPr>
      <xdr:spPr>
        <a:xfrm>
          <a:off x="13500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70775</xdr:rowOff>
    </xdr:from>
    <xdr:ext cx="405111" cy="259045"/>
    <xdr:sp macro="" textlink="">
      <xdr:nvSpPr>
        <xdr:cNvPr id="792" name="n_4mainValue【公民館】&#10;有形固定資産減価償却率">
          <a:extLst>
            <a:ext uri="{FF2B5EF4-FFF2-40B4-BE49-F238E27FC236}">
              <a16:creationId xmlns:a16="http://schemas.microsoft.com/office/drawing/2014/main" xmlns="" id="{29E6C600-3D3E-4EC1-BE47-D72558B5D77D}"/>
            </a:ext>
          </a:extLst>
        </xdr:cNvPr>
        <xdr:cNvSpPr txBox="1"/>
      </xdr:nvSpPr>
      <xdr:spPr>
        <a:xfrm>
          <a:off x="12611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xmlns="" id="{8DD4BAA0-8FEC-444B-A8E9-A3A3B40A39F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xmlns="" id="{D61C6AFD-004B-48CD-8847-67CCEF242EF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xmlns="" id="{56B31E2F-1E76-4EBB-A5B7-418605E34CE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xmlns="" id="{2E75D33A-0619-4369-A758-8ABDA0D6BB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xmlns="" id="{61E575D9-060B-475F-B5EB-1DA6CF2FCE9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xmlns="" id="{8A14800F-7265-4C50-A2D1-FBD97179025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xmlns="" id="{534B2880-3322-4B42-8041-A88BAB3F0E5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xmlns="" id="{62FD6BCD-2EEF-4ADA-863B-3F50A3FA582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xmlns="" id="{0847AD3C-46BF-4633-AC2B-684F3A67521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xmlns="" id="{04D915C4-70A4-4795-83FD-C51CBBCB5BB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xmlns="" id="{4A7B60A1-5038-414F-A64A-23EB88E9E33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xmlns="" id="{89EF9E80-69CC-4F5B-80E7-09C0683C048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xmlns="" id="{9F3374BD-71A6-4533-92FA-93BCC1CA80B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xmlns="" id="{A78E0A92-FCA1-441C-9ABB-653C00D7E6F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xmlns="" id="{70B676B3-FEF7-483F-B72F-3BC8F76B6C3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xmlns="" id="{C0035172-8948-421F-A28F-FA4DE0FE1EF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xmlns="" id="{936C3C3C-7861-4B6D-A1B6-8A59F91A118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xmlns="" id="{1ECB82A4-FC3A-425C-A61E-A5111A1C0D7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xmlns="" id="{98100A9E-03CB-45D1-93BF-D05FAD615FF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xmlns="" id="{2A6D4D7D-DC77-4F34-9A24-C48334CFD68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xmlns="" id="{8DE7831F-0E38-4FD2-815F-9591B4973AB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xmlns="" id="{43AFE4E2-81B1-4F1A-AF8E-0E4C5960546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xmlns="" id="{9E00586E-8223-48C2-969D-06E4BE8035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816" name="直線コネクタ 815">
          <a:extLst>
            <a:ext uri="{FF2B5EF4-FFF2-40B4-BE49-F238E27FC236}">
              <a16:creationId xmlns:a16="http://schemas.microsoft.com/office/drawing/2014/main" xmlns="" id="{4C950B66-7E48-433E-A1E9-1E24E39CFCB6}"/>
            </a:ext>
          </a:extLst>
        </xdr:cNvPr>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17" name="【公民館】&#10;一人当たり面積最小値テキスト">
          <a:extLst>
            <a:ext uri="{FF2B5EF4-FFF2-40B4-BE49-F238E27FC236}">
              <a16:creationId xmlns:a16="http://schemas.microsoft.com/office/drawing/2014/main" xmlns="" id="{D4101FB6-7BF0-4085-9F32-EC733CF61A45}"/>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18" name="直線コネクタ 817">
          <a:extLst>
            <a:ext uri="{FF2B5EF4-FFF2-40B4-BE49-F238E27FC236}">
              <a16:creationId xmlns:a16="http://schemas.microsoft.com/office/drawing/2014/main" xmlns="" id="{750D065F-AD5C-4CD5-A0AF-60EF682DBDC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819" name="【公民館】&#10;一人当たり面積最大値テキスト">
          <a:extLst>
            <a:ext uri="{FF2B5EF4-FFF2-40B4-BE49-F238E27FC236}">
              <a16:creationId xmlns:a16="http://schemas.microsoft.com/office/drawing/2014/main" xmlns="" id="{0082A7F6-8858-431A-8A41-06FA9A9D4D78}"/>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820" name="直線コネクタ 819">
          <a:extLst>
            <a:ext uri="{FF2B5EF4-FFF2-40B4-BE49-F238E27FC236}">
              <a16:creationId xmlns:a16="http://schemas.microsoft.com/office/drawing/2014/main" xmlns="" id="{72F54AC2-01C8-462E-8CFF-CDA56A8D24CE}"/>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21" name="【公民館】&#10;一人当たり面積平均値テキスト">
          <a:extLst>
            <a:ext uri="{FF2B5EF4-FFF2-40B4-BE49-F238E27FC236}">
              <a16:creationId xmlns:a16="http://schemas.microsoft.com/office/drawing/2014/main" xmlns="" id="{408CD48E-EA85-46E8-8F65-8BC923E25C60}"/>
            </a:ext>
          </a:extLst>
        </xdr:cNvPr>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22" name="フローチャート: 判断 821">
          <a:extLst>
            <a:ext uri="{FF2B5EF4-FFF2-40B4-BE49-F238E27FC236}">
              <a16:creationId xmlns:a16="http://schemas.microsoft.com/office/drawing/2014/main" xmlns="" id="{8DF4468F-8677-417D-893C-2478BA06C1A6}"/>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3" name="フローチャート: 判断 822">
          <a:extLst>
            <a:ext uri="{FF2B5EF4-FFF2-40B4-BE49-F238E27FC236}">
              <a16:creationId xmlns:a16="http://schemas.microsoft.com/office/drawing/2014/main" xmlns="" id="{CAF87915-1085-4B6A-9FA3-0F9D4128569E}"/>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4" name="フローチャート: 判断 823">
          <a:extLst>
            <a:ext uri="{FF2B5EF4-FFF2-40B4-BE49-F238E27FC236}">
              <a16:creationId xmlns:a16="http://schemas.microsoft.com/office/drawing/2014/main" xmlns="" id="{3562FDC2-60B0-4706-8EF8-FBA70D5DC14E}"/>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25" name="フローチャート: 判断 824">
          <a:extLst>
            <a:ext uri="{FF2B5EF4-FFF2-40B4-BE49-F238E27FC236}">
              <a16:creationId xmlns:a16="http://schemas.microsoft.com/office/drawing/2014/main" xmlns="" id="{EEEC6426-AA30-4F9C-83F4-A1B2032BBE93}"/>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826" name="フローチャート: 判断 825">
          <a:extLst>
            <a:ext uri="{FF2B5EF4-FFF2-40B4-BE49-F238E27FC236}">
              <a16:creationId xmlns:a16="http://schemas.microsoft.com/office/drawing/2014/main" xmlns="" id="{F61AA035-3448-4DD6-B316-8D057757D550}"/>
            </a:ext>
          </a:extLst>
        </xdr:cNvPr>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xmlns="" id="{21D6540C-67F6-4E85-A6D6-1F594E8D839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xmlns="" id="{2074CA55-D8F4-4694-B91B-D73BD0D23CF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xmlns="" id="{7E37AD44-E6FA-4EFC-8947-AE3DE9FBE9C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xmlns="" id="{519C77BC-8CA9-4B72-BA5E-72C5FFDF23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xmlns="" id="{4111FDC5-F884-44C5-81BE-CE44673029B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52070</xdr:rowOff>
    </xdr:from>
    <xdr:to>
      <xdr:col>116</xdr:col>
      <xdr:colOff>114300</xdr:colOff>
      <xdr:row>105</xdr:row>
      <xdr:rowOff>153670</xdr:rowOff>
    </xdr:to>
    <xdr:sp macro="" textlink="">
      <xdr:nvSpPr>
        <xdr:cNvPr id="832" name="楕円 831">
          <a:extLst>
            <a:ext uri="{FF2B5EF4-FFF2-40B4-BE49-F238E27FC236}">
              <a16:creationId xmlns:a16="http://schemas.microsoft.com/office/drawing/2014/main" xmlns="" id="{3298EAEC-6E3B-4F02-A08C-DB26C56E3980}"/>
            </a:ext>
          </a:extLst>
        </xdr:cNvPr>
        <xdr:cNvSpPr/>
      </xdr:nvSpPr>
      <xdr:spPr>
        <a:xfrm>
          <a:off x="22110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74947</xdr:rowOff>
    </xdr:from>
    <xdr:ext cx="469744" cy="259045"/>
    <xdr:sp macro="" textlink="">
      <xdr:nvSpPr>
        <xdr:cNvPr id="833" name="【公民館】&#10;一人当たり面積該当値テキスト">
          <a:extLst>
            <a:ext uri="{FF2B5EF4-FFF2-40B4-BE49-F238E27FC236}">
              <a16:creationId xmlns:a16="http://schemas.microsoft.com/office/drawing/2014/main" xmlns="" id="{B08AC125-E14C-49E6-B1FE-78D5C4B51B2A}"/>
            </a:ext>
          </a:extLst>
        </xdr:cNvPr>
        <xdr:cNvSpPr txBox="1"/>
      </xdr:nvSpPr>
      <xdr:spPr>
        <a:xfrm>
          <a:off x="22199600"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834" name="楕円 833">
          <a:extLst>
            <a:ext uri="{FF2B5EF4-FFF2-40B4-BE49-F238E27FC236}">
              <a16:creationId xmlns:a16="http://schemas.microsoft.com/office/drawing/2014/main" xmlns="" id="{8305B31C-7711-4BC2-80FE-8AA46E4775A8}"/>
            </a:ext>
          </a:extLst>
        </xdr:cNvPr>
        <xdr:cNvSpPr/>
      </xdr:nvSpPr>
      <xdr:spPr>
        <a:xfrm>
          <a:off x="2127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102870</xdr:rowOff>
    </xdr:from>
    <xdr:to>
      <xdr:col>116</xdr:col>
      <xdr:colOff>63500</xdr:colOff>
      <xdr:row>105</xdr:row>
      <xdr:rowOff>118111</xdr:rowOff>
    </xdr:to>
    <xdr:cxnSp macro="">
      <xdr:nvCxnSpPr>
        <xdr:cNvPr id="835" name="直線コネクタ 834">
          <a:extLst>
            <a:ext uri="{FF2B5EF4-FFF2-40B4-BE49-F238E27FC236}">
              <a16:creationId xmlns:a16="http://schemas.microsoft.com/office/drawing/2014/main" xmlns="" id="{31F78297-3104-49EF-AF5C-6CB25C26282A}"/>
            </a:ext>
          </a:extLst>
        </xdr:cNvPr>
        <xdr:cNvCxnSpPr/>
      </xdr:nvCxnSpPr>
      <xdr:spPr>
        <a:xfrm flipV="1">
          <a:off x="21323300" y="181051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36" name="楕円 835">
          <a:extLst>
            <a:ext uri="{FF2B5EF4-FFF2-40B4-BE49-F238E27FC236}">
              <a16:creationId xmlns:a16="http://schemas.microsoft.com/office/drawing/2014/main" xmlns="" id="{A020ED95-327D-405E-928C-31754725BDD4}"/>
            </a:ext>
          </a:extLst>
        </xdr:cNvPr>
        <xdr:cNvSpPr/>
      </xdr:nvSpPr>
      <xdr:spPr>
        <a:xfrm>
          <a:off x="2038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118111</xdr:rowOff>
    </xdr:to>
    <xdr:cxnSp macro="">
      <xdr:nvCxnSpPr>
        <xdr:cNvPr id="837" name="直線コネクタ 836">
          <a:extLst>
            <a:ext uri="{FF2B5EF4-FFF2-40B4-BE49-F238E27FC236}">
              <a16:creationId xmlns:a16="http://schemas.microsoft.com/office/drawing/2014/main" xmlns="" id="{3DC47C7D-95B6-4E9C-A47F-F69D36FF4EC8}"/>
            </a:ext>
          </a:extLst>
        </xdr:cNvPr>
        <xdr:cNvCxnSpPr/>
      </xdr:nvCxnSpPr>
      <xdr:spPr>
        <a:xfrm>
          <a:off x="20434300" y="18120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838" name="楕円 837">
          <a:extLst>
            <a:ext uri="{FF2B5EF4-FFF2-40B4-BE49-F238E27FC236}">
              <a16:creationId xmlns:a16="http://schemas.microsoft.com/office/drawing/2014/main" xmlns="" id="{1A5E9BA8-ECD2-4106-A888-BD65DB2B1A94}"/>
            </a:ext>
          </a:extLst>
        </xdr:cNvPr>
        <xdr:cNvSpPr/>
      </xdr:nvSpPr>
      <xdr:spPr>
        <a:xfrm>
          <a:off x="19494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110489</xdr:rowOff>
    </xdr:from>
    <xdr:to>
      <xdr:col>107</xdr:col>
      <xdr:colOff>50800</xdr:colOff>
      <xdr:row>105</xdr:row>
      <xdr:rowOff>118111</xdr:rowOff>
    </xdr:to>
    <xdr:cxnSp macro="">
      <xdr:nvCxnSpPr>
        <xdr:cNvPr id="839" name="直線コネクタ 838">
          <a:extLst>
            <a:ext uri="{FF2B5EF4-FFF2-40B4-BE49-F238E27FC236}">
              <a16:creationId xmlns:a16="http://schemas.microsoft.com/office/drawing/2014/main" xmlns="" id="{CB075B20-74F7-437F-92AA-7EC931481104}"/>
            </a:ext>
          </a:extLst>
        </xdr:cNvPr>
        <xdr:cNvCxnSpPr/>
      </xdr:nvCxnSpPr>
      <xdr:spPr>
        <a:xfrm>
          <a:off x="19545300" y="18112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40" name="楕円 839">
          <a:extLst>
            <a:ext uri="{FF2B5EF4-FFF2-40B4-BE49-F238E27FC236}">
              <a16:creationId xmlns:a16="http://schemas.microsoft.com/office/drawing/2014/main" xmlns="" id="{A58782C9-61E2-45CC-BD95-7DB78DB32ACB}"/>
            </a:ext>
          </a:extLst>
        </xdr:cNvPr>
        <xdr:cNvSpPr/>
      </xdr:nvSpPr>
      <xdr:spPr>
        <a:xfrm>
          <a:off x="18605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110489</xdr:rowOff>
    </xdr:from>
    <xdr:to>
      <xdr:col>102</xdr:col>
      <xdr:colOff>114300</xdr:colOff>
      <xdr:row>105</xdr:row>
      <xdr:rowOff>110489</xdr:rowOff>
    </xdr:to>
    <xdr:cxnSp macro="">
      <xdr:nvCxnSpPr>
        <xdr:cNvPr id="841" name="直線コネクタ 840">
          <a:extLst>
            <a:ext uri="{FF2B5EF4-FFF2-40B4-BE49-F238E27FC236}">
              <a16:creationId xmlns:a16="http://schemas.microsoft.com/office/drawing/2014/main" xmlns="" id="{78A3952B-A95B-4C4F-B1FD-05D70334FCF1}"/>
            </a:ext>
          </a:extLst>
        </xdr:cNvPr>
        <xdr:cNvCxnSpPr/>
      </xdr:nvCxnSpPr>
      <xdr:spPr>
        <a:xfrm>
          <a:off x="18656300" y="1811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42" name="n_1aveValue【公民館】&#10;一人当たり面積">
          <a:extLst>
            <a:ext uri="{FF2B5EF4-FFF2-40B4-BE49-F238E27FC236}">
              <a16:creationId xmlns:a16="http://schemas.microsoft.com/office/drawing/2014/main" xmlns="" id="{72F7B41C-35B3-496B-B6F2-298CA688CDE4}"/>
            </a:ext>
          </a:extLst>
        </xdr:cNvPr>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43" name="n_2aveValue【公民館】&#10;一人当たり面積">
          <a:extLst>
            <a:ext uri="{FF2B5EF4-FFF2-40B4-BE49-F238E27FC236}">
              <a16:creationId xmlns:a16="http://schemas.microsoft.com/office/drawing/2014/main" xmlns="" id="{6E1EB1CA-D5DA-4C2F-8D25-506558D0DB83}"/>
            </a:ext>
          </a:extLst>
        </xdr:cNvPr>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44" name="n_3aveValue【公民館】&#10;一人当たり面積">
          <a:extLst>
            <a:ext uri="{FF2B5EF4-FFF2-40B4-BE49-F238E27FC236}">
              <a16:creationId xmlns:a16="http://schemas.microsoft.com/office/drawing/2014/main" xmlns="" id="{92EEE8D6-345D-4D6D-B595-77A7A8E84202}"/>
            </a:ext>
          </a:extLst>
        </xdr:cNvPr>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26688</xdr:rowOff>
    </xdr:from>
    <xdr:ext cx="469744" cy="259045"/>
    <xdr:sp macro="" textlink="">
      <xdr:nvSpPr>
        <xdr:cNvPr id="845" name="n_4aveValue【公民館】&#10;一人当たり面積">
          <a:extLst>
            <a:ext uri="{FF2B5EF4-FFF2-40B4-BE49-F238E27FC236}">
              <a16:creationId xmlns:a16="http://schemas.microsoft.com/office/drawing/2014/main" xmlns="" id="{4AFC0B1C-1B6C-45C5-A0C1-5AFAC61A57B0}"/>
            </a:ext>
          </a:extLst>
        </xdr:cNvPr>
        <xdr:cNvSpPr txBox="1"/>
      </xdr:nvSpPr>
      <xdr:spPr>
        <a:xfrm>
          <a:off x="18421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13988</xdr:rowOff>
    </xdr:from>
    <xdr:ext cx="469744" cy="259045"/>
    <xdr:sp macro="" textlink="">
      <xdr:nvSpPr>
        <xdr:cNvPr id="846" name="n_1mainValue【公民館】&#10;一人当たり面積">
          <a:extLst>
            <a:ext uri="{FF2B5EF4-FFF2-40B4-BE49-F238E27FC236}">
              <a16:creationId xmlns:a16="http://schemas.microsoft.com/office/drawing/2014/main" xmlns="" id="{967B31ED-98B4-483B-8A65-43007492872F}"/>
            </a:ext>
          </a:extLst>
        </xdr:cNvPr>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47" name="n_2mainValue【公民館】&#10;一人当たり面積">
          <a:extLst>
            <a:ext uri="{FF2B5EF4-FFF2-40B4-BE49-F238E27FC236}">
              <a16:creationId xmlns:a16="http://schemas.microsoft.com/office/drawing/2014/main" xmlns="" id="{4C9186B7-B5CF-46DA-8C00-774938DAF223}"/>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6366</xdr:rowOff>
    </xdr:from>
    <xdr:ext cx="469744" cy="259045"/>
    <xdr:sp macro="" textlink="">
      <xdr:nvSpPr>
        <xdr:cNvPr id="848" name="n_3mainValue【公民館】&#10;一人当たり面積">
          <a:extLst>
            <a:ext uri="{FF2B5EF4-FFF2-40B4-BE49-F238E27FC236}">
              <a16:creationId xmlns:a16="http://schemas.microsoft.com/office/drawing/2014/main" xmlns="" id="{810317EF-F1F3-4E70-BF94-66B787F467A2}"/>
            </a:ext>
          </a:extLst>
        </xdr:cNvPr>
        <xdr:cNvSpPr txBox="1"/>
      </xdr:nvSpPr>
      <xdr:spPr>
        <a:xfrm>
          <a:off x="19310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49" name="n_4mainValue【公民館】&#10;一人当たり面積">
          <a:extLst>
            <a:ext uri="{FF2B5EF4-FFF2-40B4-BE49-F238E27FC236}">
              <a16:creationId xmlns:a16="http://schemas.microsoft.com/office/drawing/2014/main" xmlns="" id="{CDE2B64C-F4AF-43CC-969A-C7766F05900D}"/>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xmlns="" id="{1696A564-36DF-4F76-B05C-78DA8A78215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xmlns="" id="{AB7BAE99-EE21-4134-96E8-036FE2BF25B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xmlns="" id="{3227930F-7873-4051-B2BB-BCA63E8CBC8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橋りょう・トンネル、公営住宅については、計画的に老朽化対策を進めており、類似団体の平均を下回っているが、その他の類型は類似団体の平均値を上回っており、特に道路・児童館が高くなっている。</a:t>
          </a:r>
          <a:endParaRPr lang="ja-JP" altLang="ja-JP">
            <a:effectLst/>
          </a:endParaRPr>
        </a:p>
        <a:p>
          <a:r>
            <a:rPr kumimoji="1" lang="ja-JP" altLang="ja-JP" sz="1100">
              <a:solidFill>
                <a:schemeClr val="dk1"/>
              </a:solidFill>
              <a:effectLst/>
              <a:latin typeface="+mn-lt"/>
              <a:ea typeface="+mn-ea"/>
              <a:cs typeface="+mn-cs"/>
            </a:rPr>
            <a:t>学校施設については、小中学校の空調設備の設置によって資産が増加したことにより比率が減少した。令和３年度に</a:t>
          </a:r>
          <a:r>
            <a:rPr lang="ja-JP" altLang="ja-JP" sz="1100" b="0" i="0" baseline="0">
              <a:solidFill>
                <a:schemeClr val="dk1"/>
              </a:solidFill>
              <a:effectLst/>
              <a:latin typeface="+mn-lt"/>
              <a:ea typeface="+mn-ea"/>
              <a:cs typeface="+mn-cs"/>
            </a:rPr>
            <a:t>個別施設計画の策定を予定しており、同計画に基づいて</a:t>
          </a:r>
          <a:r>
            <a:rPr kumimoji="1" lang="ja-JP" altLang="ja-JP" sz="1100">
              <a:solidFill>
                <a:schemeClr val="dk1"/>
              </a:solidFill>
              <a:effectLst/>
              <a:latin typeface="+mn-lt"/>
              <a:ea typeface="+mn-ea"/>
              <a:cs typeface="+mn-cs"/>
            </a:rPr>
            <a:t>長寿命化対策や更新等を進めていく。また、公民館についても、令和３年度に個別施設計画の策定を予定しており、同計画に基づいて施設の長寿命化対策や改修等を進めるとともに、機能の集約について検討していく。道路については、既存道路の計画的な修繕や更新を進めていく。児童館については、他施設への機能移転等を進めていく。</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年度に策定した「公共施設等総合管理計画」に基づき、公共施設の老朽化対策の取組を進めていく。</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514EF2E-45F1-4CCB-951E-39AF222A1E9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66B3478-CC95-44F2-A036-0EEECBD38AD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1F641359-A049-49CD-B00C-E9BBB7533D6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3A90FA81-749A-4A3E-A2C6-C2557DBAA6A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E8CD697-2880-44B7-B8FB-B0F1237830E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9B388E2-515E-4A96-B1F9-611F091B874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3E353D3-AA46-4A1F-92CF-22582CCA7FF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5C3F2DF-6351-455E-A2C2-24EFE2643B1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C99C8E7-FBA1-4840-B2E1-59194102D5C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2817D8C-63DD-4A94-B3C3-BBD577CD161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100,427
97,749
55.56
34,009,274
33,259,986
683,941
19,485,324
23,550,659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4AF841C-EE04-4C73-BE7C-22818D79651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7AAEFA4-3447-4DC1-A6DB-C6B47FB7939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9A03406-0996-47EA-B68B-EA554DE9A10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A095C7E-073D-44E2-91BE-400375FE565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70FE834-5B97-42B7-A698-C0B806B47EF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A32B5366-1291-4002-A600-56135263B50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E75BACA-5F2B-459D-AEBB-00A717D4B17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2C54B1A8-A201-497A-AF2F-00F2107300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C66BAF1-1B1E-401E-BC1C-441E0DF6BB7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93371CAE-A8DF-463A-8D7D-F00A1C30713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30AF058-855F-48B9-B934-DF98CD24947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30010957-4778-48E8-ABFE-3F050BA872F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87B558E-7F66-49D4-A012-EFBC8C5E070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C80D5ED-A7EE-4864-AFEC-7DDB6308791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E718D22-8D78-4E3C-859D-B1BD634FFCC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23A4094-1564-4CE8-8128-FDB09C9A16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B472F4F-6B0D-42F5-B475-8BEF958B26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8A30096-265A-477F-8346-69E176511C0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2986512F-9073-4EC4-8D9F-4D5F615576C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88EABE6C-DA03-41E8-9871-70C08D7E62E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399ED9C8-D64F-4514-A7A8-C058F26424F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5DAB2368-D295-40B3-B1CB-BB6A81483A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66B8FBC9-9042-4FBE-86D6-DF212D88943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E63C3CB7-2352-48C5-A012-EB09DC57EAC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39BACA3-8BCD-4195-B9A9-109C421388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FD00FDE-39B9-4CD0-B9F0-420C59FA9E9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9A810B95-26FE-4BA3-9526-5FD144C7345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93FE7F70-A6D0-4295-B17B-BEF05D27175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62585D7E-E974-4B73-8A0C-6EDDBB5EC58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608400D0-1A5F-4E22-A05A-36CA5EFCD6D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A0AF219F-5E34-4E35-9E88-3AE07C9F824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2B26A33F-E329-41A0-BC78-A997FCF6042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B0B60176-BDD4-4F0A-9128-B7C247EF033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F8737C49-3592-40E9-9F22-D4BA7730F52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87CB7705-45EF-4636-A346-4DB111AAB96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38161362-3C89-4AEF-9292-479BA26E6A4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87A24359-66C1-40FE-BB58-857662A6274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B3E9D50-C082-408B-AD6F-E84A11170B0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79643DA6-E756-4E47-95E6-7C8D34C797E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EAD02BD9-83DE-4063-9C84-183C96AB247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F880D437-7D5F-4AEF-842D-6F9352E816E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46B27A25-1381-45F3-BD06-29AB990A951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4099EA4A-C8F2-4EC6-9A6C-3261C0B4A2A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C194D673-2379-4B83-90F8-DF8FA7B0D9C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ED1FB249-5CD4-4098-970F-CF77A7BC6ED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961D4CE2-04C9-4F77-899A-E8215372AE6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a:extLst>
            <a:ext uri="{FF2B5EF4-FFF2-40B4-BE49-F238E27FC236}">
              <a16:creationId xmlns:a16="http://schemas.microsoft.com/office/drawing/2014/main" xmlns="" id="{02A3A5B7-0AE5-45AE-907B-78828A390F53}"/>
            </a:ext>
          </a:extLst>
        </xdr:cNvPr>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5CC5FD6A-2EF1-4E57-AF1A-E68343D8689D}"/>
            </a:ext>
          </a:extLst>
        </xdr:cNvPr>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a:extLst>
            <a:ext uri="{FF2B5EF4-FFF2-40B4-BE49-F238E27FC236}">
              <a16:creationId xmlns:a16="http://schemas.microsoft.com/office/drawing/2014/main" xmlns="" id="{83A88BBB-EBF9-4E46-B3DD-DB4A1E39B13C}"/>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DC95D7A9-F67E-4818-9A98-91381FA820F7}"/>
            </a:ext>
          </a:extLst>
        </xdr:cNvPr>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a:extLst>
            <a:ext uri="{FF2B5EF4-FFF2-40B4-BE49-F238E27FC236}">
              <a16:creationId xmlns:a16="http://schemas.microsoft.com/office/drawing/2014/main" xmlns="" id="{9463415E-A2EB-4AE3-9A24-3EB0DDA1139B}"/>
            </a:ext>
          </a:extLst>
        </xdr:cNvPr>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A13FBE5F-7A2A-4557-98B5-8673AA3204F0}"/>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xmlns="" id="{3A3E1501-95C0-410A-A10F-D48F2BCE5D7E}"/>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a:extLst>
            <a:ext uri="{FF2B5EF4-FFF2-40B4-BE49-F238E27FC236}">
              <a16:creationId xmlns:a16="http://schemas.microsoft.com/office/drawing/2014/main" xmlns="" id="{CD85517E-B922-4297-B2C3-08C1083AD7EB}"/>
            </a:ext>
          </a:extLst>
        </xdr:cNvPr>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xmlns="" id="{36A71075-3631-4DE8-9CD8-27AF3B77368B}"/>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a:extLst>
            <a:ext uri="{FF2B5EF4-FFF2-40B4-BE49-F238E27FC236}">
              <a16:creationId xmlns:a16="http://schemas.microsoft.com/office/drawing/2014/main" xmlns="" id="{D0D32FA3-A92A-42A3-B0F7-AE1AEA1DA27D}"/>
            </a:ext>
          </a:extLst>
        </xdr:cNvPr>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a:extLst>
            <a:ext uri="{FF2B5EF4-FFF2-40B4-BE49-F238E27FC236}">
              <a16:creationId xmlns:a16="http://schemas.microsoft.com/office/drawing/2014/main" xmlns="" id="{120B5AA0-9C59-4E9B-8AAD-35646B2AAB41}"/>
            </a:ext>
          </a:extLst>
        </xdr:cNvPr>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4B2AE96-F2D8-4250-BDDD-B0AE1C842F7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A532C606-8F56-45EA-A743-13FC1D9B289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25983068-7E0D-4831-A5C6-A30A9675F1F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D98C2F7A-ECEC-4368-A506-C5B9810743D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F71CCF85-9536-427A-A7DC-E154890D2B7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95613</xdr:rowOff>
    </xdr:from>
    <xdr:to>
      <xdr:col>24</xdr:col>
      <xdr:colOff>114300</xdr:colOff>
      <xdr:row>39</xdr:row>
      <xdr:rowOff>25763</xdr:rowOff>
    </xdr:to>
    <xdr:sp macro="" textlink="">
      <xdr:nvSpPr>
        <xdr:cNvPr id="74" name="楕円 73">
          <a:extLst>
            <a:ext uri="{FF2B5EF4-FFF2-40B4-BE49-F238E27FC236}">
              <a16:creationId xmlns:a16="http://schemas.microsoft.com/office/drawing/2014/main" xmlns="" id="{CBC8746E-F983-4714-9FC8-01B9EAE8ECF9}"/>
            </a:ext>
          </a:extLst>
        </xdr:cNvPr>
        <xdr:cNvSpPr/>
      </xdr:nvSpPr>
      <xdr:spPr>
        <a:xfrm>
          <a:off x="45847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74040</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8D76A05B-4F24-480F-9F68-22D8C59815F5}"/>
            </a:ext>
          </a:extLst>
        </xdr:cNvPr>
        <xdr:cNvSpPr txBox="1"/>
      </xdr:nvSpPr>
      <xdr:spPr>
        <a:xfrm>
          <a:off x="4673600"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61323</xdr:rowOff>
    </xdr:from>
    <xdr:to>
      <xdr:col>20</xdr:col>
      <xdr:colOff>38100</xdr:colOff>
      <xdr:row>38</xdr:row>
      <xdr:rowOff>162923</xdr:rowOff>
    </xdr:to>
    <xdr:sp macro="" textlink="">
      <xdr:nvSpPr>
        <xdr:cNvPr id="76" name="楕円 75">
          <a:extLst>
            <a:ext uri="{FF2B5EF4-FFF2-40B4-BE49-F238E27FC236}">
              <a16:creationId xmlns:a16="http://schemas.microsoft.com/office/drawing/2014/main" xmlns="" id="{D53D87CA-13D9-4888-A1C8-7B1587057192}"/>
            </a:ext>
          </a:extLst>
        </xdr:cNvPr>
        <xdr:cNvSpPr/>
      </xdr:nvSpPr>
      <xdr:spPr>
        <a:xfrm>
          <a:off x="3746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112123</xdr:rowOff>
    </xdr:from>
    <xdr:to>
      <xdr:col>24</xdr:col>
      <xdr:colOff>63500</xdr:colOff>
      <xdr:row>38</xdr:row>
      <xdr:rowOff>146413</xdr:rowOff>
    </xdr:to>
    <xdr:cxnSp macro="">
      <xdr:nvCxnSpPr>
        <xdr:cNvPr id="77" name="直線コネクタ 76">
          <a:extLst>
            <a:ext uri="{FF2B5EF4-FFF2-40B4-BE49-F238E27FC236}">
              <a16:creationId xmlns:a16="http://schemas.microsoft.com/office/drawing/2014/main" xmlns="" id="{EF85B401-92D7-43C0-AA43-FEB70D297FD4}"/>
            </a:ext>
          </a:extLst>
        </xdr:cNvPr>
        <xdr:cNvCxnSpPr/>
      </xdr:nvCxnSpPr>
      <xdr:spPr>
        <a:xfrm>
          <a:off x="3797300" y="66272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27033</xdr:rowOff>
    </xdr:from>
    <xdr:to>
      <xdr:col>15</xdr:col>
      <xdr:colOff>101600</xdr:colOff>
      <xdr:row>38</xdr:row>
      <xdr:rowOff>128633</xdr:rowOff>
    </xdr:to>
    <xdr:sp macro="" textlink="">
      <xdr:nvSpPr>
        <xdr:cNvPr id="78" name="楕円 77">
          <a:extLst>
            <a:ext uri="{FF2B5EF4-FFF2-40B4-BE49-F238E27FC236}">
              <a16:creationId xmlns:a16="http://schemas.microsoft.com/office/drawing/2014/main" xmlns="" id="{78F00084-0B40-4969-9469-00121F1299CF}"/>
            </a:ext>
          </a:extLst>
        </xdr:cNvPr>
        <xdr:cNvSpPr/>
      </xdr:nvSpPr>
      <xdr:spPr>
        <a:xfrm>
          <a:off x="2857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77833</xdr:rowOff>
    </xdr:from>
    <xdr:to>
      <xdr:col>19</xdr:col>
      <xdr:colOff>177800</xdr:colOff>
      <xdr:row>38</xdr:row>
      <xdr:rowOff>112123</xdr:rowOff>
    </xdr:to>
    <xdr:cxnSp macro="">
      <xdr:nvCxnSpPr>
        <xdr:cNvPr id="79" name="直線コネクタ 78">
          <a:extLst>
            <a:ext uri="{FF2B5EF4-FFF2-40B4-BE49-F238E27FC236}">
              <a16:creationId xmlns:a16="http://schemas.microsoft.com/office/drawing/2014/main" xmlns="" id="{06E54670-88B3-4818-8178-6445C68C4950}"/>
            </a:ext>
          </a:extLst>
        </xdr:cNvPr>
        <xdr:cNvCxnSpPr/>
      </xdr:nvCxnSpPr>
      <xdr:spPr>
        <a:xfrm>
          <a:off x="2908300" y="65929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80" name="楕円 79">
          <a:extLst>
            <a:ext uri="{FF2B5EF4-FFF2-40B4-BE49-F238E27FC236}">
              <a16:creationId xmlns:a16="http://schemas.microsoft.com/office/drawing/2014/main" xmlns="" id="{225A7D34-B2F9-4E51-8923-5E84A785A758}"/>
            </a:ext>
          </a:extLst>
        </xdr:cNvPr>
        <xdr:cNvSpPr/>
      </xdr:nvSpPr>
      <xdr:spPr>
        <a:xfrm>
          <a:off x="196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38</xdr:row>
      <xdr:rowOff>77833</xdr:rowOff>
    </xdr:to>
    <xdr:cxnSp macro="">
      <xdr:nvCxnSpPr>
        <xdr:cNvPr id="81" name="直線コネクタ 80">
          <a:extLst>
            <a:ext uri="{FF2B5EF4-FFF2-40B4-BE49-F238E27FC236}">
              <a16:creationId xmlns:a16="http://schemas.microsoft.com/office/drawing/2014/main" xmlns="" id="{22381DCE-FF78-4C31-BAAE-97242EECCE19}"/>
            </a:ext>
          </a:extLst>
        </xdr:cNvPr>
        <xdr:cNvCxnSpPr/>
      </xdr:nvCxnSpPr>
      <xdr:spPr>
        <a:xfrm>
          <a:off x="2019300" y="655701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25400</xdr:rowOff>
    </xdr:from>
    <xdr:to>
      <xdr:col>6</xdr:col>
      <xdr:colOff>38100</xdr:colOff>
      <xdr:row>39</xdr:row>
      <xdr:rowOff>127000</xdr:rowOff>
    </xdr:to>
    <xdr:sp macro="" textlink="">
      <xdr:nvSpPr>
        <xdr:cNvPr id="82" name="楕円 81">
          <a:extLst>
            <a:ext uri="{FF2B5EF4-FFF2-40B4-BE49-F238E27FC236}">
              <a16:creationId xmlns:a16="http://schemas.microsoft.com/office/drawing/2014/main" xmlns="" id="{E7A86D3B-EAB6-421E-9FC2-C257121C52B9}"/>
            </a:ext>
          </a:extLst>
        </xdr:cNvPr>
        <xdr:cNvSpPr/>
      </xdr:nvSpPr>
      <xdr:spPr>
        <a:xfrm>
          <a:off x="107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41910</xdr:rowOff>
    </xdr:from>
    <xdr:to>
      <xdr:col>10</xdr:col>
      <xdr:colOff>114300</xdr:colOff>
      <xdr:row>39</xdr:row>
      <xdr:rowOff>76200</xdr:rowOff>
    </xdr:to>
    <xdr:cxnSp macro="">
      <xdr:nvCxnSpPr>
        <xdr:cNvPr id="83" name="直線コネクタ 82">
          <a:extLst>
            <a:ext uri="{FF2B5EF4-FFF2-40B4-BE49-F238E27FC236}">
              <a16:creationId xmlns:a16="http://schemas.microsoft.com/office/drawing/2014/main" xmlns="" id="{A5D5C787-650E-4380-B5EA-7149FBA7F6DE}"/>
            </a:ext>
          </a:extLst>
        </xdr:cNvPr>
        <xdr:cNvCxnSpPr/>
      </xdr:nvCxnSpPr>
      <xdr:spPr>
        <a:xfrm flipV="1">
          <a:off x="1130300" y="655701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4" name="n_1aveValue【図書館】&#10;有形固定資産減価償却率">
          <a:extLst>
            <a:ext uri="{FF2B5EF4-FFF2-40B4-BE49-F238E27FC236}">
              <a16:creationId xmlns:a16="http://schemas.microsoft.com/office/drawing/2014/main" xmlns="" id="{7E0D2678-08A0-4DDB-9782-F157A82F52A6}"/>
            </a:ext>
          </a:extLst>
        </xdr:cNvPr>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xmlns="" id="{21B9E91C-0050-4001-BFFB-2F996B91A1D0}"/>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6" name="n_3aveValue【図書館】&#10;有形固定資産減価償却率">
          <a:extLst>
            <a:ext uri="{FF2B5EF4-FFF2-40B4-BE49-F238E27FC236}">
              <a16:creationId xmlns:a16="http://schemas.microsoft.com/office/drawing/2014/main" xmlns="" id="{BA502A5A-563D-480A-93B4-79D5C73F961D}"/>
            </a:ext>
          </a:extLst>
        </xdr:cNvPr>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7" name="n_4aveValue【図書館】&#10;有形固定資産減価償却率">
          <a:extLst>
            <a:ext uri="{FF2B5EF4-FFF2-40B4-BE49-F238E27FC236}">
              <a16:creationId xmlns:a16="http://schemas.microsoft.com/office/drawing/2014/main" xmlns="" id="{CC0DBA05-1E7B-4AF9-B5DF-7284A82A614B}"/>
            </a:ext>
          </a:extLst>
        </xdr:cNvPr>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154050</xdr:rowOff>
    </xdr:from>
    <xdr:ext cx="405111" cy="259045"/>
    <xdr:sp macro="" textlink="">
      <xdr:nvSpPr>
        <xdr:cNvPr id="88" name="n_1mainValue【図書館】&#10;有形固定資産減価償却率">
          <a:extLst>
            <a:ext uri="{FF2B5EF4-FFF2-40B4-BE49-F238E27FC236}">
              <a16:creationId xmlns:a16="http://schemas.microsoft.com/office/drawing/2014/main" xmlns="" id="{9DD9CDDE-6C07-4A62-9579-D908DDD23946}"/>
            </a:ext>
          </a:extLst>
        </xdr:cNvPr>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119760</xdr:rowOff>
    </xdr:from>
    <xdr:ext cx="405111" cy="259045"/>
    <xdr:sp macro="" textlink="">
      <xdr:nvSpPr>
        <xdr:cNvPr id="89" name="n_2mainValue【図書館】&#10;有形固定資産減価償却率">
          <a:extLst>
            <a:ext uri="{FF2B5EF4-FFF2-40B4-BE49-F238E27FC236}">
              <a16:creationId xmlns:a16="http://schemas.microsoft.com/office/drawing/2014/main" xmlns="" id="{C6276E91-0A0D-4EF3-9D81-8ADC99B2EA60}"/>
            </a:ext>
          </a:extLst>
        </xdr:cNvPr>
        <xdr:cNvSpPr txBox="1"/>
      </xdr:nvSpPr>
      <xdr:spPr>
        <a:xfrm>
          <a:off x="2705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90" name="n_3mainValue【図書館】&#10;有形固定資産減価償却率">
          <a:extLst>
            <a:ext uri="{FF2B5EF4-FFF2-40B4-BE49-F238E27FC236}">
              <a16:creationId xmlns:a16="http://schemas.microsoft.com/office/drawing/2014/main" xmlns="" id="{40A0DA83-2409-4B96-A2F9-F2044F6CADAB}"/>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118127</xdr:rowOff>
    </xdr:from>
    <xdr:ext cx="405111" cy="259045"/>
    <xdr:sp macro="" textlink="">
      <xdr:nvSpPr>
        <xdr:cNvPr id="91" name="n_4mainValue【図書館】&#10;有形固定資産減価償却率">
          <a:extLst>
            <a:ext uri="{FF2B5EF4-FFF2-40B4-BE49-F238E27FC236}">
              <a16:creationId xmlns:a16="http://schemas.microsoft.com/office/drawing/2014/main" xmlns="" id="{29502705-EFD8-416F-8166-E61581423DF8}"/>
            </a:ext>
          </a:extLst>
        </xdr:cNvPr>
        <xdr:cNvSpPr txBox="1"/>
      </xdr:nvSpPr>
      <xdr:spPr>
        <a:xfrm>
          <a:off x="927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916E1C4A-AC01-40B8-8716-6EA92163023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344E779A-1455-4347-8A1F-7E36E15ADA7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5D87B72C-5DC6-4C05-9260-26F1D9570B6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67BF29E2-091B-4FC0-B1B6-C0EB1BFD6C3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8697C349-B678-4082-8F10-68F445AB42E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64090972-A47F-4E71-9364-902C679984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FE036480-0B50-4FC5-A764-83664DA58F4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2283D633-FC3E-417F-B5CC-6CFA4A73CB8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0691959C-B675-4BDD-9FE9-A337F2A182F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2A323024-B5AD-44F7-8F61-EE84DB9EA78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EEB222BD-192C-46DE-ADC3-79A94A29EF9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6AC8F880-56B8-4A98-A3A7-061575C41D9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43DC2976-0EE7-4810-9850-9BE0D79864F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62CED9D5-73DB-4CA8-95D0-C61F558E7E4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437165C4-74D7-4892-9982-A67AC7979D1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65E84558-04CA-4655-A63E-B9191602CF6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9745562E-07AB-4667-8AE3-F0089CE2C74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E4602D84-380C-4DF2-A369-BDB43056930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12CBCFC5-539A-43F0-9C8D-6E474865B4F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B3D08740-B2BC-4BF2-A417-BF5C3CB20B4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53E4F138-4D30-4404-BD73-6327873658D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1D8F8847-6DA4-46CF-8A01-063D1E1AD0F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1DA8A1BD-EEE5-4F19-A5EC-D1FB87BA278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a:extLst>
            <a:ext uri="{FF2B5EF4-FFF2-40B4-BE49-F238E27FC236}">
              <a16:creationId xmlns:a16="http://schemas.microsoft.com/office/drawing/2014/main" xmlns="" id="{61E7AC9A-C266-42A4-9DF1-2CCA6B0AC3B4}"/>
            </a:ext>
          </a:extLst>
        </xdr:cNvPr>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a:extLst>
            <a:ext uri="{FF2B5EF4-FFF2-40B4-BE49-F238E27FC236}">
              <a16:creationId xmlns:a16="http://schemas.microsoft.com/office/drawing/2014/main" xmlns="" id="{B1FE55DE-97CC-4F19-992A-704D4180A118}"/>
            </a:ext>
          </a:extLst>
        </xdr:cNvPr>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a:extLst>
            <a:ext uri="{FF2B5EF4-FFF2-40B4-BE49-F238E27FC236}">
              <a16:creationId xmlns:a16="http://schemas.microsoft.com/office/drawing/2014/main" xmlns="" id="{0A140D80-DA0A-439B-B34E-95E55E5AADC7}"/>
            </a:ext>
          </a:extLst>
        </xdr:cNvPr>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xmlns="" id="{B3EF9860-1FEE-4A36-90CA-6749A3ECA6E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xmlns="" id="{33F0F750-3FDD-4F78-B4BF-27B1A753DD9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20" name="【図書館】&#10;一人当たり面積平均値テキスト">
          <a:extLst>
            <a:ext uri="{FF2B5EF4-FFF2-40B4-BE49-F238E27FC236}">
              <a16:creationId xmlns:a16="http://schemas.microsoft.com/office/drawing/2014/main" xmlns="" id="{8063C111-4FE4-42F5-80BB-BC690697B3C6}"/>
            </a:ext>
          </a:extLst>
        </xdr:cNvPr>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a:extLst>
            <a:ext uri="{FF2B5EF4-FFF2-40B4-BE49-F238E27FC236}">
              <a16:creationId xmlns:a16="http://schemas.microsoft.com/office/drawing/2014/main" xmlns="" id="{09C0E30D-45DC-4311-99A6-98F2BD9322EA}"/>
            </a:ext>
          </a:extLst>
        </xdr:cNvPr>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xmlns="" id="{83CE0D43-67D5-421F-A689-E4544D7ADC53}"/>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a:extLst>
            <a:ext uri="{FF2B5EF4-FFF2-40B4-BE49-F238E27FC236}">
              <a16:creationId xmlns:a16="http://schemas.microsoft.com/office/drawing/2014/main" xmlns="" id="{C3120E53-EADD-4B66-81A9-D5E32C8F8ED6}"/>
            </a:ext>
          </a:extLst>
        </xdr:cNvPr>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a:extLst>
            <a:ext uri="{FF2B5EF4-FFF2-40B4-BE49-F238E27FC236}">
              <a16:creationId xmlns:a16="http://schemas.microsoft.com/office/drawing/2014/main" xmlns="" id="{660EC316-C2BA-4551-9A7D-B5F9EE852C6D}"/>
            </a:ext>
          </a:extLst>
        </xdr:cNvPr>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5" name="フローチャート: 判断 124">
          <a:extLst>
            <a:ext uri="{FF2B5EF4-FFF2-40B4-BE49-F238E27FC236}">
              <a16:creationId xmlns:a16="http://schemas.microsoft.com/office/drawing/2014/main" xmlns="" id="{AF10BB20-5FF8-44C5-832B-19AEB778476B}"/>
            </a:ext>
          </a:extLst>
        </xdr:cNvPr>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5DA12C90-33EC-4DB6-B6BB-61FAC54A06D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35879C31-BA3A-4070-B046-048E7FD136C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860A5EF9-551A-45C4-BEEC-81245DC5466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8DF7D82A-6ED1-4D8F-BF87-32A50E62D00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C3CCE7A0-FF47-4714-A646-C796A90C22D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0</xdr:rowOff>
    </xdr:from>
    <xdr:to>
      <xdr:col>55</xdr:col>
      <xdr:colOff>50800</xdr:colOff>
      <xdr:row>36</xdr:row>
      <xdr:rowOff>101600</xdr:rowOff>
    </xdr:to>
    <xdr:sp macro="" textlink="">
      <xdr:nvSpPr>
        <xdr:cNvPr id="131" name="楕円 130">
          <a:extLst>
            <a:ext uri="{FF2B5EF4-FFF2-40B4-BE49-F238E27FC236}">
              <a16:creationId xmlns:a16="http://schemas.microsoft.com/office/drawing/2014/main" xmlns="" id="{8029A5BC-2939-4159-8320-96B7722BC998}"/>
            </a:ext>
          </a:extLst>
        </xdr:cNvPr>
        <xdr:cNvSpPr/>
      </xdr:nvSpPr>
      <xdr:spPr>
        <a:xfrm>
          <a:off x="104267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22877</xdr:rowOff>
    </xdr:from>
    <xdr:ext cx="469744" cy="259045"/>
    <xdr:sp macro="" textlink="">
      <xdr:nvSpPr>
        <xdr:cNvPr id="132" name="【図書館】&#10;一人当たり面積該当値テキスト">
          <a:extLst>
            <a:ext uri="{FF2B5EF4-FFF2-40B4-BE49-F238E27FC236}">
              <a16:creationId xmlns:a16="http://schemas.microsoft.com/office/drawing/2014/main" xmlns="" id="{ECFF3C5B-C184-4BC5-92E6-C40F0531D865}"/>
            </a:ext>
          </a:extLst>
        </xdr:cNvPr>
        <xdr:cNvSpPr txBox="1"/>
      </xdr:nvSpPr>
      <xdr:spPr>
        <a:xfrm>
          <a:off x="10515600" y="60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0</xdr:rowOff>
    </xdr:from>
    <xdr:to>
      <xdr:col>50</xdr:col>
      <xdr:colOff>165100</xdr:colOff>
      <xdr:row>36</xdr:row>
      <xdr:rowOff>101600</xdr:rowOff>
    </xdr:to>
    <xdr:sp macro="" textlink="">
      <xdr:nvSpPr>
        <xdr:cNvPr id="133" name="楕円 132">
          <a:extLst>
            <a:ext uri="{FF2B5EF4-FFF2-40B4-BE49-F238E27FC236}">
              <a16:creationId xmlns:a16="http://schemas.microsoft.com/office/drawing/2014/main" xmlns="" id="{DED61CD9-C3A3-41BC-AEF7-44F8D0D6BF51}"/>
            </a:ext>
          </a:extLst>
        </xdr:cNvPr>
        <xdr:cNvSpPr/>
      </xdr:nvSpPr>
      <xdr:spPr>
        <a:xfrm>
          <a:off x="9588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50800</xdr:rowOff>
    </xdr:from>
    <xdr:to>
      <xdr:col>55</xdr:col>
      <xdr:colOff>0</xdr:colOff>
      <xdr:row>36</xdr:row>
      <xdr:rowOff>50800</xdr:rowOff>
    </xdr:to>
    <xdr:cxnSp macro="">
      <xdr:nvCxnSpPr>
        <xdr:cNvPr id="134" name="直線コネクタ 133">
          <a:extLst>
            <a:ext uri="{FF2B5EF4-FFF2-40B4-BE49-F238E27FC236}">
              <a16:creationId xmlns:a16="http://schemas.microsoft.com/office/drawing/2014/main" xmlns="" id="{030FB0EE-8F85-4E72-83DC-07482A71A976}"/>
            </a:ext>
          </a:extLst>
        </xdr:cNvPr>
        <xdr:cNvCxnSpPr/>
      </xdr:nvCxnSpPr>
      <xdr:spPr>
        <a:xfrm>
          <a:off x="9639300" y="622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0</xdr:rowOff>
    </xdr:from>
    <xdr:to>
      <xdr:col>46</xdr:col>
      <xdr:colOff>38100</xdr:colOff>
      <xdr:row>36</xdr:row>
      <xdr:rowOff>101600</xdr:rowOff>
    </xdr:to>
    <xdr:sp macro="" textlink="">
      <xdr:nvSpPr>
        <xdr:cNvPr id="135" name="楕円 134">
          <a:extLst>
            <a:ext uri="{FF2B5EF4-FFF2-40B4-BE49-F238E27FC236}">
              <a16:creationId xmlns:a16="http://schemas.microsoft.com/office/drawing/2014/main" xmlns="" id="{8458B8EC-6A76-4A1B-A7ED-EFBD71BE3FD5}"/>
            </a:ext>
          </a:extLst>
        </xdr:cNvPr>
        <xdr:cNvSpPr/>
      </xdr:nvSpPr>
      <xdr:spPr>
        <a:xfrm>
          <a:off x="8699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50800</xdr:rowOff>
    </xdr:from>
    <xdr:to>
      <xdr:col>50</xdr:col>
      <xdr:colOff>114300</xdr:colOff>
      <xdr:row>36</xdr:row>
      <xdr:rowOff>50800</xdr:rowOff>
    </xdr:to>
    <xdr:cxnSp macro="">
      <xdr:nvCxnSpPr>
        <xdr:cNvPr id="136" name="直線コネクタ 135">
          <a:extLst>
            <a:ext uri="{FF2B5EF4-FFF2-40B4-BE49-F238E27FC236}">
              <a16:creationId xmlns:a16="http://schemas.microsoft.com/office/drawing/2014/main" xmlns="" id="{DED3A953-B068-4919-8343-F52B1C140A45}"/>
            </a:ext>
          </a:extLst>
        </xdr:cNvPr>
        <xdr:cNvCxnSpPr/>
      </xdr:nvCxnSpPr>
      <xdr:spPr>
        <a:xfrm>
          <a:off x="87503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0</xdr:rowOff>
    </xdr:from>
    <xdr:to>
      <xdr:col>41</xdr:col>
      <xdr:colOff>101600</xdr:colOff>
      <xdr:row>36</xdr:row>
      <xdr:rowOff>101600</xdr:rowOff>
    </xdr:to>
    <xdr:sp macro="" textlink="">
      <xdr:nvSpPr>
        <xdr:cNvPr id="137" name="楕円 136">
          <a:extLst>
            <a:ext uri="{FF2B5EF4-FFF2-40B4-BE49-F238E27FC236}">
              <a16:creationId xmlns:a16="http://schemas.microsoft.com/office/drawing/2014/main" xmlns="" id="{A10981E7-D1D1-41E8-A8CC-008FC17E68FF}"/>
            </a:ext>
          </a:extLst>
        </xdr:cNvPr>
        <xdr:cNvSpPr/>
      </xdr:nvSpPr>
      <xdr:spPr>
        <a:xfrm>
          <a:off x="7810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50800</xdr:rowOff>
    </xdr:from>
    <xdr:to>
      <xdr:col>45</xdr:col>
      <xdr:colOff>177800</xdr:colOff>
      <xdr:row>36</xdr:row>
      <xdr:rowOff>50800</xdr:rowOff>
    </xdr:to>
    <xdr:cxnSp macro="">
      <xdr:nvCxnSpPr>
        <xdr:cNvPr id="138" name="直線コネクタ 137">
          <a:extLst>
            <a:ext uri="{FF2B5EF4-FFF2-40B4-BE49-F238E27FC236}">
              <a16:creationId xmlns:a16="http://schemas.microsoft.com/office/drawing/2014/main" xmlns="" id="{F5175E27-1DBA-4D61-931D-CC6FC53827E6}"/>
            </a:ext>
          </a:extLst>
        </xdr:cNvPr>
        <xdr:cNvCxnSpPr/>
      </xdr:nvCxnSpPr>
      <xdr:spPr>
        <a:xfrm>
          <a:off x="78613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39" name="楕円 138">
          <a:extLst>
            <a:ext uri="{FF2B5EF4-FFF2-40B4-BE49-F238E27FC236}">
              <a16:creationId xmlns:a16="http://schemas.microsoft.com/office/drawing/2014/main" xmlns="" id="{F5747EA7-3701-47FD-A8C8-465F7BAAAB89}"/>
            </a:ext>
          </a:extLst>
        </xdr:cNvPr>
        <xdr:cNvSpPr/>
      </xdr:nvSpPr>
      <xdr:spPr>
        <a:xfrm>
          <a:off x="6921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50800</xdr:rowOff>
    </xdr:from>
    <xdr:to>
      <xdr:col>41</xdr:col>
      <xdr:colOff>50800</xdr:colOff>
      <xdr:row>39</xdr:row>
      <xdr:rowOff>6350</xdr:rowOff>
    </xdr:to>
    <xdr:cxnSp macro="">
      <xdr:nvCxnSpPr>
        <xdr:cNvPr id="140" name="直線コネクタ 139">
          <a:extLst>
            <a:ext uri="{FF2B5EF4-FFF2-40B4-BE49-F238E27FC236}">
              <a16:creationId xmlns:a16="http://schemas.microsoft.com/office/drawing/2014/main" xmlns="" id="{9C1ED03A-E51A-45B5-B98F-C37E13128C35}"/>
            </a:ext>
          </a:extLst>
        </xdr:cNvPr>
        <xdr:cNvCxnSpPr/>
      </xdr:nvCxnSpPr>
      <xdr:spPr>
        <a:xfrm flipV="1">
          <a:off x="6972300" y="62230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a:extLst>
            <a:ext uri="{FF2B5EF4-FFF2-40B4-BE49-F238E27FC236}">
              <a16:creationId xmlns:a16="http://schemas.microsoft.com/office/drawing/2014/main" xmlns="" id="{260B3095-1E6A-468D-A7AE-46D0D47E114A}"/>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42" name="n_2aveValue【図書館】&#10;一人当たり面積">
          <a:extLst>
            <a:ext uri="{FF2B5EF4-FFF2-40B4-BE49-F238E27FC236}">
              <a16:creationId xmlns:a16="http://schemas.microsoft.com/office/drawing/2014/main" xmlns="" id="{F7A82C24-A32B-47E9-AB9E-1318709B6D8D}"/>
            </a:ext>
          </a:extLst>
        </xdr:cNvPr>
        <xdr:cNvSpPr txBox="1"/>
      </xdr:nvSpPr>
      <xdr:spPr>
        <a:xfrm>
          <a:off x="8515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149877</xdr:rowOff>
    </xdr:from>
    <xdr:ext cx="469744" cy="259045"/>
    <xdr:sp macro="" textlink="">
      <xdr:nvSpPr>
        <xdr:cNvPr id="143" name="n_3aveValue【図書館】&#10;一人当たり面積">
          <a:extLst>
            <a:ext uri="{FF2B5EF4-FFF2-40B4-BE49-F238E27FC236}">
              <a16:creationId xmlns:a16="http://schemas.microsoft.com/office/drawing/2014/main" xmlns="" id="{DC5D2A32-9A97-4B79-B12A-681275FB94E4}"/>
            </a:ext>
          </a:extLst>
        </xdr:cNvPr>
        <xdr:cNvSpPr txBox="1"/>
      </xdr:nvSpPr>
      <xdr:spPr>
        <a:xfrm>
          <a:off x="7626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29227</xdr:rowOff>
    </xdr:from>
    <xdr:ext cx="469744" cy="259045"/>
    <xdr:sp macro="" textlink="">
      <xdr:nvSpPr>
        <xdr:cNvPr id="144" name="n_4aveValue【図書館】&#10;一人当たり面積">
          <a:extLst>
            <a:ext uri="{FF2B5EF4-FFF2-40B4-BE49-F238E27FC236}">
              <a16:creationId xmlns:a16="http://schemas.microsoft.com/office/drawing/2014/main" xmlns="" id="{930847BC-EA8B-4350-86E8-617F9FD3A1D3}"/>
            </a:ext>
          </a:extLst>
        </xdr:cNvPr>
        <xdr:cNvSpPr txBox="1"/>
      </xdr:nvSpPr>
      <xdr:spPr>
        <a:xfrm>
          <a:off x="6737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118127</xdr:rowOff>
    </xdr:from>
    <xdr:ext cx="469744" cy="259045"/>
    <xdr:sp macro="" textlink="">
      <xdr:nvSpPr>
        <xdr:cNvPr id="145" name="n_1mainValue【図書館】&#10;一人当たり面積">
          <a:extLst>
            <a:ext uri="{FF2B5EF4-FFF2-40B4-BE49-F238E27FC236}">
              <a16:creationId xmlns:a16="http://schemas.microsoft.com/office/drawing/2014/main" xmlns="" id="{84665FF1-117E-498D-85BB-F87B98E6CE49}"/>
            </a:ext>
          </a:extLst>
        </xdr:cNvPr>
        <xdr:cNvSpPr txBox="1"/>
      </xdr:nvSpPr>
      <xdr:spPr>
        <a:xfrm>
          <a:off x="93917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118127</xdr:rowOff>
    </xdr:from>
    <xdr:ext cx="469744" cy="259045"/>
    <xdr:sp macro="" textlink="">
      <xdr:nvSpPr>
        <xdr:cNvPr id="146" name="n_2mainValue【図書館】&#10;一人当たり面積">
          <a:extLst>
            <a:ext uri="{FF2B5EF4-FFF2-40B4-BE49-F238E27FC236}">
              <a16:creationId xmlns:a16="http://schemas.microsoft.com/office/drawing/2014/main" xmlns="" id="{7F6F00AF-CC10-408A-BAC2-BFFA0FDDE9C4}"/>
            </a:ext>
          </a:extLst>
        </xdr:cNvPr>
        <xdr:cNvSpPr txBox="1"/>
      </xdr:nvSpPr>
      <xdr:spPr>
        <a:xfrm>
          <a:off x="85154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118127</xdr:rowOff>
    </xdr:from>
    <xdr:ext cx="469744" cy="259045"/>
    <xdr:sp macro="" textlink="">
      <xdr:nvSpPr>
        <xdr:cNvPr id="147" name="n_3mainValue【図書館】&#10;一人当たり面積">
          <a:extLst>
            <a:ext uri="{FF2B5EF4-FFF2-40B4-BE49-F238E27FC236}">
              <a16:creationId xmlns:a16="http://schemas.microsoft.com/office/drawing/2014/main" xmlns="" id="{0465C896-48FA-40F3-AF91-578225C1DA87}"/>
            </a:ext>
          </a:extLst>
        </xdr:cNvPr>
        <xdr:cNvSpPr txBox="1"/>
      </xdr:nvSpPr>
      <xdr:spPr>
        <a:xfrm>
          <a:off x="76264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48" name="n_4mainValue【図書館】&#10;一人当たり面積">
          <a:extLst>
            <a:ext uri="{FF2B5EF4-FFF2-40B4-BE49-F238E27FC236}">
              <a16:creationId xmlns:a16="http://schemas.microsoft.com/office/drawing/2014/main" xmlns="" id="{F403544D-4EB6-455F-B5ED-051A376B30AE}"/>
            </a:ext>
          </a:extLst>
        </xdr:cNvPr>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2FFD8591-BC3D-4CDD-B696-9BE0A4B4C3E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77F92163-5E58-426B-95A9-A461379AE8B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7FD20C81-E181-4BCF-A9F9-6329B2FBA5B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D60921E8-44E4-4263-9FFF-97314AAD74A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420914F0-EC09-4850-86C0-C776F7F122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859DD0E2-67CC-4852-A1B1-0020AE84542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57CF906F-0741-4FC5-9823-96F4074C9CB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4746BCDE-E980-4A2C-AB3A-A5D7B270016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C4A132A8-05B5-4772-A927-AAFE6F00B49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BFCFCD72-D367-4DB1-BCBF-2C1E6262BBF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C720D874-7FC3-4DB7-BFEB-4696A6CC919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xmlns="" id="{6A3AFF77-C6FD-4FB4-832A-0612157FAF7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xmlns="" id="{49265AC0-A997-44E1-80E2-43D39E6ED6D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xmlns="" id="{0C6D0B47-3E63-453C-9114-C2C1F822F7D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xmlns="" id="{32C24F0D-7E73-473A-800C-062F76B53D5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xmlns="" id="{ADE6B5B9-7DDF-48A7-BE87-FA0C43046D7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xmlns="" id="{EC9D678D-0766-4F34-AA0E-D172DDFE34C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xmlns="" id="{07035385-C8FD-4252-AF2C-571E1555DDA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xmlns="" id="{CD4DA9DD-93CE-4555-906D-9B20D9E88DA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xmlns="" id="{1DCFC28A-9DEA-489B-95EB-F2213584731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xmlns="" id="{300323DE-865A-4502-AE16-A2A6079B8B6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E947CD05-1FCF-4ACA-B7C9-B413F4CE7B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xmlns="" id="{5A84791F-7F11-43E2-8A85-F4FFC68F906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xmlns="" id="{97B319D7-9631-4A2D-B3D0-7ECC9AB172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a:extLst>
            <a:ext uri="{FF2B5EF4-FFF2-40B4-BE49-F238E27FC236}">
              <a16:creationId xmlns:a16="http://schemas.microsoft.com/office/drawing/2014/main" xmlns="" id="{D4B5DEB2-5EBD-433E-A907-5FB00B61156D}"/>
            </a:ext>
          </a:extLst>
        </xdr:cNvPr>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xmlns="" id="{6A7C6DCD-FBBE-4B2A-9447-1FEC743BF893}"/>
            </a:ext>
          </a:extLst>
        </xdr:cNvPr>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a:extLst>
            <a:ext uri="{FF2B5EF4-FFF2-40B4-BE49-F238E27FC236}">
              <a16:creationId xmlns:a16="http://schemas.microsoft.com/office/drawing/2014/main" xmlns="" id="{1420EED3-5F7A-4802-A831-B7D3DA67274F}"/>
            </a:ext>
          </a:extLst>
        </xdr:cNvPr>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xmlns="" id="{D909D89B-C1CB-4B2C-9124-4B7ED11A1AA6}"/>
            </a:ext>
          </a:extLst>
        </xdr:cNvPr>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a:extLst>
            <a:ext uri="{FF2B5EF4-FFF2-40B4-BE49-F238E27FC236}">
              <a16:creationId xmlns:a16="http://schemas.microsoft.com/office/drawing/2014/main" xmlns="" id="{7ABCF8A2-2CA2-4DC5-9FC0-A0F6A374D3C2}"/>
            </a:ext>
          </a:extLst>
        </xdr:cNvPr>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xmlns="" id="{17F111D1-A7B9-466F-8AE9-7894617784B6}"/>
            </a:ext>
          </a:extLst>
        </xdr:cNvPr>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a:extLst>
            <a:ext uri="{FF2B5EF4-FFF2-40B4-BE49-F238E27FC236}">
              <a16:creationId xmlns:a16="http://schemas.microsoft.com/office/drawing/2014/main" xmlns="" id="{F43B6166-EAF0-49AD-B176-D373A27BFAD6}"/>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a:extLst>
            <a:ext uri="{FF2B5EF4-FFF2-40B4-BE49-F238E27FC236}">
              <a16:creationId xmlns:a16="http://schemas.microsoft.com/office/drawing/2014/main" xmlns="" id="{B00A2E4D-2CC3-40CF-9441-9CABD74139AD}"/>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a:extLst>
            <a:ext uri="{FF2B5EF4-FFF2-40B4-BE49-F238E27FC236}">
              <a16:creationId xmlns:a16="http://schemas.microsoft.com/office/drawing/2014/main" xmlns="" id="{F64E6909-F521-494D-B4A2-74C038DC1167}"/>
            </a:ext>
          </a:extLst>
        </xdr:cNvPr>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a:extLst>
            <a:ext uri="{FF2B5EF4-FFF2-40B4-BE49-F238E27FC236}">
              <a16:creationId xmlns:a16="http://schemas.microsoft.com/office/drawing/2014/main" xmlns="" id="{F7FB4F3C-8AC6-4972-BB89-B182B5B9DAD0}"/>
            </a:ext>
          </a:extLst>
        </xdr:cNvPr>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83" name="フローチャート: 判断 182">
          <a:extLst>
            <a:ext uri="{FF2B5EF4-FFF2-40B4-BE49-F238E27FC236}">
              <a16:creationId xmlns:a16="http://schemas.microsoft.com/office/drawing/2014/main" xmlns="" id="{4A8AD38F-41C2-4582-9BD1-270A4BA2C5E1}"/>
            </a:ext>
          </a:extLst>
        </xdr:cNvPr>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5D6A44CD-C923-4147-B1BE-C019C99E85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1BB4AB08-ADB4-4549-B13A-B2B956C065A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EB373D0-E1FB-4EB8-8F36-22FD7F40F5E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CEDE9183-EE8C-47A2-92B0-0C4C199E743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10F6CFA7-17F8-409C-BB4F-19AE40BFB1A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9" name="楕円 188">
          <a:extLst>
            <a:ext uri="{FF2B5EF4-FFF2-40B4-BE49-F238E27FC236}">
              <a16:creationId xmlns:a16="http://schemas.microsoft.com/office/drawing/2014/main" xmlns="" id="{E3C798D9-FD2B-4CFC-BE5C-E029065E1C63}"/>
            </a:ext>
          </a:extLst>
        </xdr:cNvPr>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19067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xmlns="" id="{53F6D23C-9BA9-4FD6-A41E-77E02A804EBA}"/>
            </a:ext>
          </a:extLst>
        </xdr:cNvPr>
        <xdr:cNvSpPr txBox="1"/>
      </xdr:nvSpPr>
      <xdr:spPr>
        <a:xfrm>
          <a:off x="4673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91" name="楕円 190">
          <a:extLst>
            <a:ext uri="{FF2B5EF4-FFF2-40B4-BE49-F238E27FC236}">
              <a16:creationId xmlns:a16="http://schemas.microsoft.com/office/drawing/2014/main" xmlns="" id="{93438D2A-773C-47AF-B85B-6265CE2E5CD9}"/>
            </a:ext>
          </a:extLst>
        </xdr:cNvPr>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51435</xdr:rowOff>
    </xdr:from>
    <xdr:to>
      <xdr:col>24</xdr:col>
      <xdr:colOff>63500</xdr:colOff>
      <xdr:row>60</xdr:row>
      <xdr:rowOff>91440</xdr:rowOff>
    </xdr:to>
    <xdr:cxnSp macro="">
      <xdr:nvCxnSpPr>
        <xdr:cNvPr id="192" name="直線コネクタ 191">
          <a:extLst>
            <a:ext uri="{FF2B5EF4-FFF2-40B4-BE49-F238E27FC236}">
              <a16:creationId xmlns:a16="http://schemas.microsoft.com/office/drawing/2014/main" xmlns="" id="{3DF4296A-E77C-47CE-B0A7-4A4C4C4CB7A3}"/>
            </a:ext>
          </a:extLst>
        </xdr:cNvPr>
        <xdr:cNvCxnSpPr/>
      </xdr:nvCxnSpPr>
      <xdr:spPr>
        <a:xfrm>
          <a:off x="3797300" y="103384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93" name="楕円 192">
          <a:extLst>
            <a:ext uri="{FF2B5EF4-FFF2-40B4-BE49-F238E27FC236}">
              <a16:creationId xmlns:a16="http://schemas.microsoft.com/office/drawing/2014/main" xmlns="" id="{16D5C69A-F9C2-4D86-AFC8-A8AF0FF3086C}"/>
            </a:ext>
          </a:extLst>
        </xdr:cNvPr>
        <xdr:cNvSpPr/>
      </xdr:nvSpPr>
      <xdr:spPr>
        <a:xfrm>
          <a:off x="2857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51435</xdr:rowOff>
    </xdr:to>
    <xdr:cxnSp macro="">
      <xdr:nvCxnSpPr>
        <xdr:cNvPr id="194" name="直線コネクタ 193">
          <a:extLst>
            <a:ext uri="{FF2B5EF4-FFF2-40B4-BE49-F238E27FC236}">
              <a16:creationId xmlns:a16="http://schemas.microsoft.com/office/drawing/2014/main" xmlns="" id="{A7F184C3-0F4D-49EF-AF5E-940502723737}"/>
            </a:ext>
          </a:extLst>
        </xdr:cNvPr>
        <xdr:cNvCxnSpPr/>
      </xdr:nvCxnSpPr>
      <xdr:spPr>
        <a:xfrm>
          <a:off x="2908300" y="103060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99695</xdr:rowOff>
    </xdr:from>
    <xdr:to>
      <xdr:col>10</xdr:col>
      <xdr:colOff>165100</xdr:colOff>
      <xdr:row>60</xdr:row>
      <xdr:rowOff>29845</xdr:rowOff>
    </xdr:to>
    <xdr:sp macro="" textlink="">
      <xdr:nvSpPr>
        <xdr:cNvPr id="195" name="楕円 194">
          <a:extLst>
            <a:ext uri="{FF2B5EF4-FFF2-40B4-BE49-F238E27FC236}">
              <a16:creationId xmlns:a16="http://schemas.microsoft.com/office/drawing/2014/main" xmlns="" id="{0B8861E8-6F11-4F97-AFFE-B0299370206F}"/>
            </a:ext>
          </a:extLst>
        </xdr:cNvPr>
        <xdr:cNvSpPr/>
      </xdr:nvSpPr>
      <xdr:spPr>
        <a:xfrm>
          <a:off x="1968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150495</xdr:rowOff>
    </xdr:from>
    <xdr:to>
      <xdr:col>15</xdr:col>
      <xdr:colOff>50800</xdr:colOff>
      <xdr:row>60</xdr:row>
      <xdr:rowOff>19050</xdr:rowOff>
    </xdr:to>
    <xdr:cxnSp macro="">
      <xdr:nvCxnSpPr>
        <xdr:cNvPr id="196" name="直線コネクタ 195">
          <a:extLst>
            <a:ext uri="{FF2B5EF4-FFF2-40B4-BE49-F238E27FC236}">
              <a16:creationId xmlns:a16="http://schemas.microsoft.com/office/drawing/2014/main" xmlns="" id="{57BA07B4-B6A7-4DFB-AA17-01C64C2D65B6}"/>
            </a:ext>
          </a:extLst>
        </xdr:cNvPr>
        <xdr:cNvCxnSpPr/>
      </xdr:nvCxnSpPr>
      <xdr:spPr>
        <a:xfrm>
          <a:off x="2019300" y="102660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80645</xdr:rowOff>
    </xdr:from>
    <xdr:to>
      <xdr:col>6</xdr:col>
      <xdr:colOff>38100</xdr:colOff>
      <xdr:row>61</xdr:row>
      <xdr:rowOff>10795</xdr:rowOff>
    </xdr:to>
    <xdr:sp macro="" textlink="">
      <xdr:nvSpPr>
        <xdr:cNvPr id="197" name="楕円 196">
          <a:extLst>
            <a:ext uri="{FF2B5EF4-FFF2-40B4-BE49-F238E27FC236}">
              <a16:creationId xmlns:a16="http://schemas.microsoft.com/office/drawing/2014/main" xmlns="" id="{FF614F19-D2F0-430D-BA3C-9BFEE1989296}"/>
            </a:ext>
          </a:extLst>
        </xdr:cNvPr>
        <xdr:cNvSpPr/>
      </xdr:nvSpPr>
      <xdr:spPr>
        <a:xfrm>
          <a:off x="1079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150495</xdr:rowOff>
    </xdr:from>
    <xdr:to>
      <xdr:col>10</xdr:col>
      <xdr:colOff>114300</xdr:colOff>
      <xdr:row>60</xdr:row>
      <xdr:rowOff>131445</xdr:rowOff>
    </xdr:to>
    <xdr:cxnSp macro="">
      <xdr:nvCxnSpPr>
        <xdr:cNvPr id="198" name="直線コネクタ 197">
          <a:extLst>
            <a:ext uri="{FF2B5EF4-FFF2-40B4-BE49-F238E27FC236}">
              <a16:creationId xmlns:a16="http://schemas.microsoft.com/office/drawing/2014/main" xmlns="" id="{F4C25861-92B6-4A92-9494-137AE0B58FC5}"/>
            </a:ext>
          </a:extLst>
        </xdr:cNvPr>
        <xdr:cNvCxnSpPr/>
      </xdr:nvCxnSpPr>
      <xdr:spPr>
        <a:xfrm flipV="1">
          <a:off x="1130300" y="1026604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a:extLst>
            <a:ext uri="{FF2B5EF4-FFF2-40B4-BE49-F238E27FC236}">
              <a16:creationId xmlns:a16="http://schemas.microsoft.com/office/drawing/2014/main" xmlns="" id="{8C80CC2E-7581-49EA-9536-CBA8263CCCAF}"/>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0" name="n_2aveValue【体育館・プール】&#10;有形固定資産減価償却率">
          <a:extLst>
            <a:ext uri="{FF2B5EF4-FFF2-40B4-BE49-F238E27FC236}">
              <a16:creationId xmlns:a16="http://schemas.microsoft.com/office/drawing/2014/main" xmlns="" id="{386C86D7-232B-4014-BC72-0E645F84162A}"/>
            </a:ext>
          </a:extLst>
        </xdr:cNvPr>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1" name="n_3aveValue【体育館・プール】&#10;有形固定資産減価償却率">
          <a:extLst>
            <a:ext uri="{FF2B5EF4-FFF2-40B4-BE49-F238E27FC236}">
              <a16:creationId xmlns:a16="http://schemas.microsoft.com/office/drawing/2014/main" xmlns="" id="{941842A9-FB7F-4D00-9EED-F994FED2D79E}"/>
            </a:ext>
          </a:extLst>
        </xdr:cNvPr>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202" name="n_4aveValue【体育館・プール】&#10;有形固定資産減価償却率">
          <a:extLst>
            <a:ext uri="{FF2B5EF4-FFF2-40B4-BE49-F238E27FC236}">
              <a16:creationId xmlns:a16="http://schemas.microsoft.com/office/drawing/2014/main" xmlns="" id="{6EA457A0-39D8-425F-B4C1-AA219CB03C40}"/>
            </a:ext>
          </a:extLst>
        </xdr:cNvPr>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93362</xdr:rowOff>
    </xdr:from>
    <xdr:ext cx="405111" cy="259045"/>
    <xdr:sp macro="" textlink="">
      <xdr:nvSpPr>
        <xdr:cNvPr id="203" name="n_1mainValue【体育館・プール】&#10;有形固定資産減価償却率">
          <a:extLst>
            <a:ext uri="{FF2B5EF4-FFF2-40B4-BE49-F238E27FC236}">
              <a16:creationId xmlns:a16="http://schemas.microsoft.com/office/drawing/2014/main" xmlns="" id="{FE375B9C-940F-47E5-B1E5-A3BCA5534D58}"/>
            </a:ext>
          </a:extLst>
        </xdr:cNvPr>
        <xdr:cNvSpPr txBox="1"/>
      </xdr:nvSpPr>
      <xdr:spPr>
        <a:xfrm>
          <a:off x="35820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204" name="n_2mainValue【体育館・プール】&#10;有形固定資産減価償却率">
          <a:extLst>
            <a:ext uri="{FF2B5EF4-FFF2-40B4-BE49-F238E27FC236}">
              <a16:creationId xmlns:a16="http://schemas.microsoft.com/office/drawing/2014/main" xmlns="" id="{EA6118EB-124E-44FE-AA40-D665FBBCBDE5}"/>
            </a:ext>
          </a:extLst>
        </xdr:cNvPr>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20972</xdr:rowOff>
    </xdr:from>
    <xdr:ext cx="405111" cy="259045"/>
    <xdr:sp macro="" textlink="">
      <xdr:nvSpPr>
        <xdr:cNvPr id="205" name="n_3mainValue【体育館・プール】&#10;有形固定資産減価償却率">
          <a:extLst>
            <a:ext uri="{FF2B5EF4-FFF2-40B4-BE49-F238E27FC236}">
              <a16:creationId xmlns:a16="http://schemas.microsoft.com/office/drawing/2014/main" xmlns="" id="{8AD2B88E-DF3B-43C4-B8AC-B3314150AAEA}"/>
            </a:ext>
          </a:extLst>
        </xdr:cNvPr>
        <xdr:cNvSpPr txBox="1"/>
      </xdr:nvSpPr>
      <xdr:spPr>
        <a:xfrm>
          <a:off x="1816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1922</xdr:rowOff>
    </xdr:from>
    <xdr:ext cx="405111" cy="259045"/>
    <xdr:sp macro="" textlink="">
      <xdr:nvSpPr>
        <xdr:cNvPr id="206" name="n_4mainValue【体育館・プール】&#10;有形固定資産減価償却率">
          <a:extLst>
            <a:ext uri="{FF2B5EF4-FFF2-40B4-BE49-F238E27FC236}">
              <a16:creationId xmlns:a16="http://schemas.microsoft.com/office/drawing/2014/main" xmlns="" id="{A2E03FD5-1A04-4C53-9205-416B22592938}"/>
            </a:ext>
          </a:extLst>
        </xdr:cNvPr>
        <xdr:cNvSpPr txBox="1"/>
      </xdr:nvSpPr>
      <xdr:spPr>
        <a:xfrm>
          <a:off x="927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97C765F1-9F49-4894-91FE-16643C11F04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801CE0D5-939C-4FC8-B598-7C5605B6C30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898A6C36-27CF-40D2-AA74-7B20F8CABAE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23E06352-D337-4772-90F8-AEF28A8CE06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F47A61CE-4CA5-4DA0-A855-3F4124E4890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AECFCD4E-75B8-4824-B7DF-D4C76B7353D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0529A56A-7CC9-494A-95C7-676B4FB2E36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0194FEA8-9589-4D61-AD23-CDF7DEEE020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DD7FCE19-AFB3-4C4A-AF51-276676DDC44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2FA898B1-6260-45A3-A6E1-DF9BAB6925A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08586020-56AD-47D1-A7EE-A27CE3B79FB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xmlns="" id="{A80689BF-4031-497C-A4FD-E9B2F9712F2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307DD96E-ED22-460E-9251-CAA00995490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xmlns="" id="{5633BBEF-DA69-4930-8663-E66F033E80D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91C4E79B-AECE-438A-AA50-EDB6C3E73BB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xmlns="" id="{DFDA8EE6-86B9-49C1-AD0E-9FEBE187556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0BFD9070-2214-4599-BE78-4AE95D1AB5F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xmlns="" id="{5460DF14-2B45-4DD2-AC33-3D4254FD2CA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77657F98-A92D-47EC-888A-B33D4F863E3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xmlns="" id="{6C54356F-D09A-4F5F-9EC8-867F6F73491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522A159E-19A1-47B4-A1C3-F4DE6460F09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xmlns="" id="{59633EB3-E18B-4C21-B251-364ADDA1FB1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xmlns="" id="{EF20B467-45FE-44CE-A6A4-D237AC9A9E4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a:extLst>
            <a:ext uri="{FF2B5EF4-FFF2-40B4-BE49-F238E27FC236}">
              <a16:creationId xmlns:a16="http://schemas.microsoft.com/office/drawing/2014/main" xmlns="" id="{A5665C3D-1F41-4F29-8313-FD51243FD705}"/>
            </a:ext>
          </a:extLst>
        </xdr:cNvPr>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a:extLst>
            <a:ext uri="{FF2B5EF4-FFF2-40B4-BE49-F238E27FC236}">
              <a16:creationId xmlns:a16="http://schemas.microsoft.com/office/drawing/2014/main" xmlns="" id="{FCCB7C08-E634-4D88-B841-CA3D1CEF9AAF}"/>
            </a:ext>
          </a:extLst>
        </xdr:cNvPr>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a:extLst>
            <a:ext uri="{FF2B5EF4-FFF2-40B4-BE49-F238E27FC236}">
              <a16:creationId xmlns:a16="http://schemas.microsoft.com/office/drawing/2014/main" xmlns="" id="{CE9AD605-F89C-4411-848E-D5B757EC0F90}"/>
            </a:ext>
          </a:extLst>
        </xdr:cNvPr>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a:extLst>
            <a:ext uri="{FF2B5EF4-FFF2-40B4-BE49-F238E27FC236}">
              <a16:creationId xmlns:a16="http://schemas.microsoft.com/office/drawing/2014/main" xmlns="" id="{3596E58D-0C23-4288-B29E-548C8E2335A7}"/>
            </a:ext>
          </a:extLst>
        </xdr:cNvPr>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a:extLst>
            <a:ext uri="{FF2B5EF4-FFF2-40B4-BE49-F238E27FC236}">
              <a16:creationId xmlns:a16="http://schemas.microsoft.com/office/drawing/2014/main" xmlns="" id="{7A8B9B09-BDA1-44AB-AD36-00194859B472}"/>
            </a:ext>
          </a:extLst>
        </xdr:cNvPr>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5" name="【体育館・プール】&#10;一人当たり面積平均値テキスト">
          <a:extLst>
            <a:ext uri="{FF2B5EF4-FFF2-40B4-BE49-F238E27FC236}">
              <a16:creationId xmlns:a16="http://schemas.microsoft.com/office/drawing/2014/main" xmlns="" id="{2E0B7137-0744-4C4D-B941-BFB335E3C218}"/>
            </a:ext>
          </a:extLst>
        </xdr:cNvPr>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a:extLst>
            <a:ext uri="{FF2B5EF4-FFF2-40B4-BE49-F238E27FC236}">
              <a16:creationId xmlns:a16="http://schemas.microsoft.com/office/drawing/2014/main" xmlns="" id="{4CF0EBD6-47B0-4964-AFD7-F7406465AC8F}"/>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a:extLst>
            <a:ext uri="{FF2B5EF4-FFF2-40B4-BE49-F238E27FC236}">
              <a16:creationId xmlns:a16="http://schemas.microsoft.com/office/drawing/2014/main" xmlns="" id="{5AFBBC4A-433E-47AD-8881-632497D97C91}"/>
            </a:ext>
          </a:extLst>
        </xdr:cNvPr>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a:extLst>
            <a:ext uri="{FF2B5EF4-FFF2-40B4-BE49-F238E27FC236}">
              <a16:creationId xmlns:a16="http://schemas.microsoft.com/office/drawing/2014/main" xmlns="" id="{A855710B-B062-47F8-A667-6E6F8424B88D}"/>
            </a:ext>
          </a:extLst>
        </xdr:cNvPr>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a:extLst>
            <a:ext uri="{FF2B5EF4-FFF2-40B4-BE49-F238E27FC236}">
              <a16:creationId xmlns:a16="http://schemas.microsoft.com/office/drawing/2014/main" xmlns="" id="{0ACC353D-D32F-44AE-8CB6-01CF59D356BB}"/>
            </a:ext>
          </a:extLst>
        </xdr:cNvPr>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40" name="フローチャート: 判断 239">
          <a:extLst>
            <a:ext uri="{FF2B5EF4-FFF2-40B4-BE49-F238E27FC236}">
              <a16:creationId xmlns:a16="http://schemas.microsoft.com/office/drawing/2014/main" xmlns="" id="{0A288540-6AF0-45C3-83EA-C1737F875C28}"/>
            </a:ext>
          </a:extLst>
        </xdr:cNvPr>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FC9D2253-3557-42D9-970C-9BAF08D765B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5C91031F-3D97-45C2-8525-F5DC6E44B6C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FC9ADD8-ABC3-4E39-8B3C-0606BD06378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6576BFDB-9AF4-4489-9A71-FE0464864F5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785ACC5C-1999-4348-96B1-B0EDCC85867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46" name="楕円 245">
          <a:extLst>
            <a:ext uri="{FF2B5EF4-FFF2-40B4-BE49-F238E27FC236}">
              <a16:creationId xmlns:a16="http://schemas.microsoft.com/office/drawing/2014/main" xmlns="" id="{D03D203B-D3C2-42E0-989D-0E71F47EC9C5}"/>
            </a:ext>
          </a:extLst>
        </xdr:cNvPr>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167657</xdr:rowOff>
    </xdr:from>
    <xdr:ext cx="469744" cy="259045"/>
    <xdr:sp macro="" textlink="">
      <xdr:nvSpPr>
        <xdr:cNvPr id="247" name="【体育館・プール】&#10;一人当たり面積該当値テキスト">
          <a:extLst>
            <a:ext uri="{FF2B5EF4-FFF2-40B4-BE49-F238E27FC236}">
              <a16:creationId xmlns:a16="http://schemas.microsoft.com/office/drawing/2014/main" xmlns="" id="{90D2FB25-1010-4F12-B036-F1613E3895EC}"/>
            </a:ext>
          </a:extLst>
        </xdr:cNvPr>
        <xdr:cNvSpPr txBox="1"/>
      </xdr:nvSpPr>
      <xdr:spPr>
        <a:xfrm>
          <a:off x="10515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143510</xdr:rowOff>
    </xdr:from>
    <xdr:to>
      <xdr:col>50</xdr:col>
      <xdr:colOff>165100</xdr:colOff>
      <xdr:row>62</xdr:row>
      <xdr:rowOff>73660</xdr:rowOff>
    </xdr:to>
    <xdr:sp macro="" textlink="">
      <xdr:nvSpPr>
        <xdr:cNvPr id="248" name="楕円 247">
          <a:extLst>
            <a:ext uri="{FF2B5EF4-FFF2-40B4-BE49-F238E27FC236}">
              <a16:creationId xmlns:a16="http://schemas.microsoft.com/office/drawing/2014/main" xmlns="" id="{C85FF6E9-DDD1-484A-B3B4-5BDE78E0AD61}"/>
            </a:ext>
          </a:extLst>
        </xdr:cNvPr>
        <xdr:cNvSpPr/>
      </xdr:nvSpPr>
      <xdr:spPr>
        <a:xfrm>
          <a:off x="958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68580</xdr:rowOff>
    </xdr:to>
    <xdr:cxnSp macro="">
      <xdr:nvCxnSpPr>
        <xdr:cNvPr id="249" name="直線コネクタ 248">
          <a:extLst>
            <a:ext uri="{FF2B5EF4-FFF2-40B4-BE49-F238E27FC236}">
              <a16:creationId xmlns:a16="http://schemas.microsoft.com/office/drawing/2014/main" xmlns="" id="{DC910D55-E73A-4672-8F51-78ABA970B230}"/>
            </a:ext>
          </a:extLst>
        </xdr:cNvPr>
        <xdr:cNvCxnSpPr/>
      </xdr:nvCxnSpPr>
      <xdr:spPr>
        <a:xfrm>
          <a:off x="9639300" y="10652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143510</xdr:rowOff>
    </xdr:from>
    <xdr:to>
      <xdr:col>46</xdr:col>
      <xdr:colOff>38100</xdr:colOff>
      <xdr:row>62</xdr:row>
      <xdr:rowOff>73660</xdr:rowOff>
    </xdr:to>
    <xdr:sp macro="" textlink="">
      <xdr:nvSpPr>
        <xdr:cNvPr id="250" name="楕円 249">
          <a:extLst>
            <a:ext uri="{FF2B5EF4-FFF2-40B4-BE49-F238E27FC236}">
              <a16:creationId xmlns:a16="http://schemas.microsoft.com/office/drawing/2014/main" xmlns="" id="{A3B80645-6AF9-44D4-A3D7-A4FBDCB09C93}"/>
            </a:ext>
          </a:extLst>
        </xdr:cNvPr>
        <xdr:cNvSpPr/>
      </xdr:nvSpPr>
      <xdr:spPr>
        <a:xfrm>
          <a:off x="869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22860</xdr:rowOff>
    </xdr:from>
    <xdr:to>
      <xdr:col>50</xdr:col>
      <xdr:colOff>114300</xdr:colOff>
      <xdr:row>62</xdr:row>
      <xdr:rowOff>22860</xdr:rowOff>
    </xdr:to>
    <xdr:cxnSp macro="">
      <xdr:nvCxnSpPr>
        <xdr:cNvPr id="251" name="直線コネクタ 250">
          <a:extLst>
            <a:ext uri="{FF2B5EF4-FFF2-40B4-BE49-F238E27FC236}">
              <a16:creationId xmlns:a16="http://schemas.microsoft.com/office/drawing/2014/main" xmlns="" id="{5D8A5BF6-DBDB-49BD-8913-DF6BE6D926DB}"/>
            </a:ext>
          </a:extLst>
        </xdr:cNvPr>
        <xdr:cNvCxnSpPr/>
      </xdr:nvCxnSpPr>
      <xdr:spPr>
        <a:xfrm>
          <a:off x="8750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143510</xdr:rowOff>
    </xdr:from>
    <xdr:to>
      <xdr:col>41</xdr:col>
      <xdr:colOff>101600</xdr:colOff>
      <xdr:row>62</xdr:row>
      <xdr:rowOff>73660</xdr:rowOff>
    </xdr:to>
    <xdr:sp macro="" textlink="">
      <xdr:nvSpPr>
        <xdr:cNvPr id="252" name="楕円 251">
          <a:extLst>
            <a:ext uri="{FF2B5EF4-FFF2-40B4-BE49-F238E27FC236}">
              <a16:creationId xmlns:a16="http://schemas.microsoft.com/office/drawing/2014/main" xmlns="" id="{8410EC9A-FE4F-4B88-A32A-3041A7124016}"/>
            </a:ext>
          </a:extLst>
        </xdr:cNvPr>
        <xdr:cNvSpPr/>
      </xdr:nvSpPr>
      <xdr:spPr>
        <a:xfrm>
          <a:off x="781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22860</xdr:rowOff>
    </xdr:from>
    <xdr:to>
      <xdr:col>45</xdr:col>
      <xdr:colOff>177800</xdr:colOff>
      <xdr:row>62</xdr:row>
      <xdr:rowOff>22860</xdr:rowOff>
    </xdr:to>
    <xdr:cxnSp macro="">
      <xdr:nvCxnSpPr>
        <xdr:cNvPr id="253" name="直線コネクタ 252">
          <a:extLst>
            <a:ext uri="{FF2B5EF4-FFF2-40B4-BE49-F238E27FC236}">
              <a16:creationId xmlns:a16="http://schemas.microsoft.com/office/drawing/2014/main" xmlns="" id="{197BF9C0-0481-48A6-950A-265DACEAFCC9}"/>
            </a:ext>
          </a:extLst>
        </xdr:cNvPr>
        <xdr:cNvCxnSpPr/>
      </xdr:nvCxnSpPr>
      <xdr:spPr>
        <a:xfrm>
          <a:off x="7861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113030</xdr:rowOff>
    </xdr:from>
    <xdr:to>
      <xdr:col>36</xdr:col>
      <xdr:colOff>165100</xdr:colOff>
      <xdr:row>62</xdr:row>
      <xdr:rowOff>43180</xdr:rowOff>
    </xdr:to>
    <xdr:sp macro="" textlink="">
      <xdr:nvSpPr>
        <xdr:cNvPr id="254" name="楕円 253">
          <a:extLst>
            <a:ext uri="{FF2B5EF4-FFF2-40B4-BE49-F238E27FC236}">
              <a16:creationId xmlns:a16="http://schemas.microsoft.com/office/drawing/2014/main" xmlns="" id="{5BF3E559-1190-42CF-A152-52BAC73694C8}"/>
            </a:ext>
          </a:extLst>
        </xdr:cNvPr>
        <xdr:cNvSpPr/>
      </xdr:nvSpPr>
      <xdr:spPr>
        <a:xfrm>
          <a:off x="6921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163830</xdr:rowOff>
    </xdr:from>
    <xdr:to>
      <xdr:col>41</xdr:col>
      <xdr:colOff>50800</xdr:colOff>
      <xdr:row>62</xdr:row>
      <xdr:rowOff>22860</xdr:rowOff>
    </xdr:to>
    <xdr:cxnSp macro="">
      <xdr:nvCxnSpPr>
        <xdr:cNvPr id="255" name="直線コネクタ 254">
          <a:extLst>
            <a:ext uri="{FF2B5EF4-FFF2-40B4-BE49-F238E27FC236}">
              <a16:creationId xmlns:a16="http://schemas.microsoft.com/office/drawing/2014/main" xmlns="" id="{026283DD-F8A4-448D-938A-8DF63A7C6CF9}"/>
            </a:ext>
          </a:extLst>
        </xdr:cNvPr>
        <xdr:cNvCxnSpPr/>
      </xdr:nvCxnSpPr>
      <xdr:spPr>
        <a:xfrm>
          <a:off x="6972300" y="10622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56" name="n_1aveValue【体育館・プール】&#10;一人当たり面積">
          <a:extLst>
            <a:ext uri="{FF2B5EF4-FFF2-40B4-BE49-F238E27FC236}">
              <a16:creationId xmlns:a16="http://schemas.microsoft.com/office/drawing/2014/main" xmlns="" id="{B386DA58-0055-4149-B7B1-7830AE0199E1}"/>
            </a:ext>
          </a:extLst>
        </xdr:cNvPr>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57" name="n_2aveValue【体育館・プール】&#10;一人当たり面積">
          <a:extLst>
            <a:ext uri="{FF2B5EF4-FFF2-40B4-BE49-F238E27FC236}">
              <a16:creationId xmlns:a16="http://schemas.microsoft.com/office/drawing/2014/main" xmlns="" id="{8DB4FE29-5F68-4DF8-9EEC-05B280B02BEC}"/>
            </a:ext>
          </a:extLst>
        </xdr:cNvPr>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58" name="n_3aveValue【体育館・プール】&#10;一人当たり面積">
          <a:extLst>
            <a:ext uri="{FF2B5EF4-FFF2-40B4-BE49-F238E27FC236}">
              <a16:creationId xmlns:a16="http://schemas.microsoft.com/office/drawing/2014/main" xmlns="" id="{2DEE408D-95BA-42E9-B91D-E2939267BAA8}"/>
            </a:ext>
          </a:extLst>
        </xdr:cNvPr>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59" name="n_4aveValue【体育館・プール】&#10;一人当たり面積">
          <a:extLst>
            <a:ext uri="{FF2B5EF4-FFF2-40B4-BE49-F238E27FC236}">
              <a16:creationId xmlns:a16="http://schemas.microsoft.com/office/drawing/2014/main" xmlns="" id="{7F6EBE62-00CB-47B6-9BA4-D6E3E4EC481D}"/>
            </a:ext>
          </a:extLst>
        </xdr:cNvPr>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64787</xdr:rowOff>
    </xdr:from>
    <xdr:ext cx="469744" cy="259045"/>
    <xdr:sp macro="" textlink="">
      <xdr:nvSpPr>
        <xdr:cNvPr id="260" name="n_1mainValue【体育館・プール】&#10;一人当たり面積">
          <a:extLst>
            <a:ext uri="{FF2B5EF4-FFF2-40B4-BE49-F238E27FC236}">
              <a16:creationId xmlns:a16="http://schemas.microsoft.com/office/drawing/2014/main" xmlns="" id="{D70F0D9C-F6FA-4D20-943F-AE553FE1D445}"/>
            </a:ext>
          </a:extLst>
        </xdr:cNvPr>
        <xdr:cNvSpPr txBox="1"/>
      </xdr:nvSpPr>
      <xdr:spPr>
        <a:xfrm>
          <a:off x="9391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64787</xdr:rowOff>
    </xdr:from>
    <xdr:ext cx="469744" cy="259045"/>
    <xdr:sp macro="" textlink="">
      <xdr:nvSpPr>
        <xdr:cNvPr id="261" name="n_2mainValue【体育館・プール】&#10;一人当たり面積">
          <a:extLst>
            <a:ext uri="{FF2B5EF4-FFF2-40B4-BE49-F238E27FC236}">
              <a16:creationId xmlns:a16="http://schemas.microsoft.com/office/drawing/2014/main" xmlns="" id="{CB380CC8-CB2F-40BF-AEC6-80B6DD9D2AF4}"/>
            </a:ext>
          </a:extLst>
        </xdr:cNvPr>
        <xdr:cNvSpPr txBox="1"/>
      </xdr:nvSpPr>
      <xdr:spPr>
        <a:xfrm>
          <a:off x="8515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64787</xdr:rowOff>
    </xdr:from>
    <xdr:ext cx="469744" cy="259045"/>
    <xdr:sp macro="" textlink="">
      <xdr:nvSpPr>
        <xdr:cNvPr id="262" name="n_3mainValue【体育館・プール】&#10;一人当たり面積">
          <a:extLst>
            <a:ext uri="{FF2B5EF4-FFF2-40B4-BE49-F238E27FC236}">
              <a16:creationId xmlns:a16="http://schemas.microsoft.com/office/drawing/2014/main" xmlns="" id="{CA2ABDF0-B884-4B03-A31F-1ED223DAB53D}"/>
            </a:ext>
          </a:extLst>
        </xdr:cNvPr>
        <xdr:cNvSpPr txBox="1"/>
      </xdr:nvSpPr>
      <xdr:spPr>
        <a:xfrm>
          <a:off x="7626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34307</xdr:rowOff>
    </xdr:from>
    <xdr:ext cx="469744" cy="259045"/>
    <xdr:sp macro="" textlink="">
      <xdr:nvSpPr>
        <xdr:cNvPr id="263" name="n_4mainValue【体育館・プール】&#10;一人当たり面積">
          <a:extLst>
            <a:ext uri="{FF2B5EF4-FFF2-40B4-BE49-F238E27FC236}">
              <a16:creationId xmlns:a16="http://schemas.microsoft.com/office/drawing/2014/main" xmlns="" id="{2104273F-5F59-4BDC-A97E-C97960B0B2F2}"/>
            </a:ext>
          </a:extLst>
        </xdr:cNvPr>
        <xdr:cNvSpPr txBox="1"/>
      </xdr:nvSpPr>
      <xdr:spPr>
        <a:xfrm>
          <a:off x="6737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4C080E90-FCCC-4174-B97A-EF75D91A31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C03ACF19-CD98-48E8-A210-904D5C9E42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362AA885-8A57-4687-A374-E5E6FBF7DF3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BCA49006-A4AE-4594-B9BD-8D836E98883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DC5A7454-63C7-48D5-B3D4-C86FE06083C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16E31D1D-DAC9-4B18-8C93-F8407756C20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BAD20C5D-5747-49E4-9141-6EAB8ADB114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C6929AC5-1FA2-442C-8687-4FA670AC6A1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3B156248-81B0-46AD-A263-71515FAEBC3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F8854E8B-E4AF-4C0F-A2F2-B5DE6C24028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3E448F42-3060-46C9-B84E-D0DC863313B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xmlns="" id="{6A02D2BE-323C-49B1-AE4A-6F5F447E193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xmlns="" id="{493EFB0B-02D9-4C69-9214-58F2BC73BFAF}"/>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xmlns="" id="{A01CEEE7-EF2C-49DC-B7F5-9180F465BFE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xmlns="" id="{CB9D7FD7-ECC8-4E83-B82B-859E18AADD0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xmlns="" id="{7EDE24A5-848A-4FDB-AD15-015E7463573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xmlns="" id="{F6D17A66-247E-4177-84C9-E2F538987AC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xmlns="" id="{3E1A1E2B-1FA5-4086-80D8-055AFBCCEC0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xmlns="" id="{F9C35346-BE1C-420C-9103-68921D664D27}"/>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145F081E-9B98-43E1-B714-4149D09C942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xmlns="" id="{1FD9DABB-F595-4072-9C1F-8EE7F15D2C1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xmlns="" id="{2D18E573-2F38-494A-A76B-8A9224042AE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86" name="直線コネクタ 285">
          <a:extLst>
            <a:ext uri="{FF2B5EF4-FFF2-40B4-BE49-F238E27FC236}">
              <a16:creationId xmlns:a16="http://schemas.microsoft.com/office/drawing/2014/main" xmlns="" id="{F32D2F35-7E16-4C5A-8862-2CEC54E94493}"/>
            </a:ext>
          </a:extLst>
        </xdr:cNvPr>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87" name="【福祉施設】&#10;有形固定資産減価償却率最小値テキスト">
          <a:extLst>
            <a:ext uri="{FF2B5EF4-FFF2-40B4-BE49-F238E27FC236}">
              <a16:creationId xmlns:a16="http://schemas.microsoft.com/office/drawing/2014/main" xmlns="" id="{0FF1063E-0FF3-46F3-8FB2-5978AC92F170}"/>
            </a:ext>
          </a:extLst>
        </xdr:cNvPr>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88" name="直線コネクタ 287">
          <a:extLst>
            <a:ext uri="{FF2B5EF4-FFF2-40B4-BE49-F238E27FC236}">
              <a16:creationId xmlns:a16="http://schemas.microsoft.com/office/drawing/2014/main" xmlns="" id="{50DE9F8D-1133-4AA2-8086-CD6376F7A7A0}"/>
            </a:ext>
          </a:extLst>
        </xdr:cNvPr>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89" name="【福祉施設】&#10;有形固定資産減価償却率最大値テキスト">
          <a:extLst>
            <a:ext uri="{FF2B5EF4-FFF2-40B4-BE49-F238E27FC236}">
              <a16:creationId xmlns:a16="http://schemas.microsoft.com/office/drawing/2014/main" xmlns="" id="{22000623-05D0-459D-8893-DE4E05619D26}"/>
            </a:ext>
          </a:extLst>
        </xdr:cNvPr>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0" name="直線コネクタ 289">
          <a:extLst>
            <a:ext uri="{FF2B5EF4-FFF2-40B4-BE49-F238E27FC236}">
              <a16:creationId xmlns:a16="http://schemas.microsoft.com/office/drawing/2014/main" xmlns="" id="{E89AB77B-75D8-453C-943A-F34E252B500C}"/>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87901</xdr:rowOff>
    </xdr:from>
    <xdr:ext cx="405111" cy="259045"/>
    <xdr:sp macro="" textlink="">
      <xdr:nvSpPr>
        <xdr:cNvPr id="291" name="【福祉施設】&#10;有形固定資産減価償却率平均値テキスト">
          <a:extLst>
            <a:ext uri="{FF2B5EF4-FFF2-40B4-BE49-F238E27FC236}">
              <a16:creationId xmlns:a16="http://schemas.microsoft.com/office/drawing/2014/main" xmlns="" id="{2F77558D-762A-4934-BFED-5AA1A32AACA4}"/>
            </a:ext>
          </a:extLst>
        </xdr:cNvPr>
        <xdr:cNvSpPr txBox="1"/>
      </xdr:nvSpPr>
      <xdr:spPr>
        <a:xfrm>
          <a:off x="4673600" y="1363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92" name="フローチャート: 判断 291">
          <a:extLst>
            <a:ext uri="{FF2B5EF4-FFF2-40B4-BE49-F238E27FC236}">
              <a16:creationId xmlns:a16="http://schemas.microsoft.com/office/drawing/2014/main" xmlns="" id="{27752C7B-692F-4BA8-AD60-F08F915A8237}"/>
            </a:ext>
          </a:extLst>
        </xdr:cNvPr>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93" name="フローチャート: 判断 292">
          <a:extLst>
            <a:ext uri="{FF2B5EF4-FFF2-40B4-BE49-F238E27FC236}">
              <a16:creationId xmlns:a16="http://schemas.microsoft.com/office/drawing/2014/main" xmlns="" id="{30B8686B-B8F7-4CE5-85E2-364D68B1AB2D}"/>
            </a:ext>
          </a:extLst>
        </xdr:cNvPr>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94" name="フローチャート: 判断 293">
          <a:extLst>
            <a:ext uri="{FF2B5EF4-FFF2-40B4-BE49-F238E27FC236}">
              <a16:creationId xmlns:a16="http://schemas.microsoft.com/office/drawing/2014/main" xmlns="" id="{3A57A036-9DBF-4F39-93F8-BFC234D42B96}"/>
            </a:ext>
          </a:extLst>
        </xdr:cNvPr>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5" name="フローチャート: 判断 294">
          <a:extLst>
            <a:ext uri="{FF2B5EF4-FFF2-40B4-BE49-F238E27FC236}">
              <a16:creationId xmlns:a16="http://schemas.microsoft.com/office/drawing/2014/main" xmlns="" id="{108206BB-5D0F-4DB6-8B64-2CC5E7FAB9B7}"/>
            </a:ext>
          </a:extLst>
        </xdr:cNvPr>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96" name="フローチャート: 判断 295">
          <a:extLst>
            <a:ext uri="{FF2B5EF4-FFF2-40B4-BE49-F238E27FC236}">
              <a16:creationId xmlns:a16="http://schemas.microsoft.com/office/drawing/2014/main" xmlns="" id="{ABDA28F2-CBD7-47E8-B16C-D41291346335}"/>
            </a:ext>
          </a:extLst>
        </xdr:cNvPr>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E7AC5533-F2B5-432D-BAFA-C2E041BA08A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313F4A8D-79A7-4C84-9777-0A2FCBAC044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304C7689-1AAE-4F04-BC74-7DB569B34B3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BAAB70AB-B673-4D1F-A711-D6DEA890E93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9C9F035D-3650-4813-BFCC-EE6294FEF66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302" name="楕円 301">
          <a:extLst>
            <a:ext uri="{FF2B5EF4-FFF2-40B4-BE49-F238E27FC236}">
              <a16:creationId xmlns:a16="http://schemas.microsoft.com/office/drawing/2014/main" xmlns="" id="{F777C397-8B8E-4B54-A6DC-71640C36A05D}"/>
            </a:ext>
          </a:extLst>
        </xdr:cNvPr>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11447</xdr:rowOff>
    </xdr:from>
    <xdr:ext cx="405111" cy="259045"/>
    <xdr:sp macro="" textlink="">
      <xdr:nvSpPr>
        <xdr:cNvPr id="303" name="【福祉施設】&#10;有形固定資産減価償却率該当値テキスト">
          <a:extLst>
            <a:ext uri="{FF2B5EF4-FFF2-40B4-BE49-F238E27FC236}">
              <a16:creationId xmlns:a16="http://schemas.microsoft.com/office/drawing/2014/main" xmlns="" id="{7C95FF60-A69C-4C4A-A7BD-6504965D93D9}"/>
            </a:ext>
          </a:extLst>
        </xdr:cNvPr>
        <xdr:cNvSpPr txBox="1"/>
      </xdr:nvSpPr>
      <xdr:spPr>
        <a:xfrm>
          <a:off x="4673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142748</xdr:rowOff>
    </xdr:from>
    <xdr:to>
      <xdr:col>20</xdr:col>
      <xdr:colOff>38100</xdr:colOff>
      <xdr:row>82</xdr:row>
      <xdr:rowOff>72898</xdr:rowOff>
    </xdr:to>
    <xdr:sp macro="" textlink="">
      <xdr:nvSpPr>
        <xdr:cNvPr id="304" name="楕円 303">
          <a:extLst>
            <a:ext uri="{FF2B5EF4-FFF2-40B4-BE49-F238E27FC236}">
              <a16:creationId xmlns:a16="http://schemas.microsoft.com/office/drawing/2014/main" xmlns="" id="{DAA82A57-6D6D-4EFF-86CF-E776EB54585C}"/>
            </a:ext>
          </a:extLst>
        </xdr:cNvPr>
        <xdr:cNvSpPr/>
      </xdr:nvSpPr>
      <xdr:spPr>
        <a:xfrm>
          <a:off x="3746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22098</xdr:rowOff>
    </xdr:from>
    <xdr:to>
      <xdr:col>24</xdr:col>
      <xdr:colOff>63500</xdr:colOff>
      <xdr:row>82</xdr:row>
      <xdr:rowOff>83820</xdr:rowOff>
    </xdr:to>
    <xdr:cxnSp macro="">
      <xdr:nvCxnSpPr>
        <xdr:cNvPr id="305" name="直線コネクタ 304">
          <a:extLst>
            <a:ext uri="{FF2B5EF4-FFF2-40B4-BE49-F238E27FC236}">
              <a16:creationId xmlns:a16="http://schemas.microsoft.com/office/drawing/2014/main" xmlns="" id="{3AD96B45-0C0E-4C32-90FF-8F8FCF47DE3B}"/>
            </a:ext>
          </a:extLst>
        </xdr:cNvPr>
        <xdr:cNvCxnSpPr/>
      </xdr:nvCxnSpPr>
      <xdr:spPr>
        <a:xfrm>
          <a:off x="3797300" y="1408099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81026</xdr:rowOff>
    </xdr:from>
    <xdr:to>
      <xdr:col>15</xdr:col>
      <xdr:colOff>101600</xdr:colOff>
      <xdr:row>82</xdr:row>
      <xdr:rowOff>11176</xdr:rowOff>
    </xdr:to>
    <xdr:sp macro="" textlink="">
      <xdr:nvSpPr>
        <xdr:cNvPr id="306" name="楕円 305">
          <a:extLst>
            <a:ext uri="{FF2B5EF4-FFF2-40B4-BE49-F238E27FC236}">
              <a16:creationId xmlns:a16="http://schemas.microsoft.com/office/drawing/2014/main" xmlns="" id="{A48DD141-5403-491C-8801-93EA863E94FE}"/>
            </a:ext>
          </a:extLst>
        </xdr:cNvPr>
        <xdr:cNvSpPr/>
      </xdr:nvSpPr>
      <xdr:spPr>
        <a:xfrm>
          <a:off x="2857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131826</xdr:rowOff>
    </xdr:from>
    <xdr:to>
      <xdr:col>19</xdr:col>
      <xdr:colOff>177800</xdr:colOff>
      <xdr:row>82</xdr:row>
      <xdr:rowOff>22098</xdr:rowOff>
    </xdr:to>
    <xdr:cxnSp macro="">
      <xdr:nvCxnSpPr>
        <xdr:cNvPr id="307" name="直線コネクタ 306">
          <a:extLst>
            <a:ext uri="{FF2B5EF4-FFF2-40B4-BE49-F238E27FC236}">
              <a16:creationId xmlns:a16="http://schemas.microsoft.com/office/drawing/2014/main" xmlns="" id="{3448AB40-4C34-4188-BDE2-74022B4539A3}"/>
            </a:ext>
          </a:extLst>
        </xdr:cNvPr>
        <xdr:cNvCxnSpPr/>
      </xdr:nvCxnSpPr>
      <xdr:spPr>
        <a:xfrm>
          <a:off x="2908300" y="1401927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19304</xdr:rowOff>
    </xdr:from>
    <xdr:to>
      <xdr:col>10</xdr:col>
      <xdr:colOff>165100</xdr:colOff>
      <xdr:row>81</xdr:row>
      <xdr:rowOff>120904</xdr:rowOff>
    </xdr:to>
    <xdr:sp macro="" textlink="">
      <xdr:nvSpPr>
        <xdr:cNvPr id="308" name="楕円 307">
          <a:extLst>
            <a:ext uri="{FF2B5EF4-FFF2-40B4-BE49-F238E27FC236}">
              <a16:creationId xmlns:a16="http://schemas.microsoft.com/office/drawing/2014/main" xmlns="" id="{530C0C5E-0BE7-44DE-AF66-AF314F4DBF3D}"/>
            </a:ext>
          </a:extLst>
        </xdr:cNvPr>
        <xdr:cNvSpPr/>
      </xdr:nvSpPr>
      <xdr:spPr>
        <a:xfrm>
          <a:off x="19685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70104</xdr:rowOff>
    </xdr:from>
    <xdr:to>
      <xdr:col>15</xdr:col>
      <xdr:colOff>50800</xdr:colOff>
      <xdr:row>81</xdr:row>
      <xdr:rowOff>131826</xdr:rowOff>
    </xdr:to>
    <xdr:cxnSp macro="">
      <xdr:nvCxnSpPr>
        <xdr:cNvPr id="309" name="直線コネクタ 308">
          <a:extLst>
            <a:ext uri="{FF2B5EF4-FFF2-40B4-BE49-F238E27FC236}">
              <a16:creationId xmlns:a16="http://schemas.microsoft.com/office/drawing/2014/main" xmlns="" id="{391E8E11-B1FD-4FB7-B02A-56E067E05975}"/>
            </a:ext>
          </a:extLst>
        </xdr:cNvPr>
        <xdr:cNvCxnSpPr/>
      </xdr:nvCxnSpPr>
      <xdr:spPr>
        <a:xfrm>
          <a:off x="2019300" y="1395755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12446</xdr:rowOff>
    </xdr:from>
    <xdr:to>
      <xdr:col>6</xdr:col>
      <xdr:colOff>38100</xdr:colOff>
      <xdr:row>81</xdr:row>
      <xdr:rowOff>114046</xdr:rowOff>
    </xdr:to>
    <xdr:sp macro="" textlink="">
      <xdr:nvSpPr>
        <xdr:cNvPr id="310" name="楕円 309">
          <a:extLst>
            <a:ext uri="{FF2B5EF4-FFF2-40B4-BE49-F238E27FC236}">
              <a16:creationId xmlns:a16="http://schemas.microsoft.com/office/drawing/2014/main" xmlns="" id="{B46D0995-A564-4363-99FC-3DE582135A98}"/>
            </a:ext>
          </a:extLst>
        </xdr:cNvPr>
        <xdr:cNvSpPr/>
      </xdr:nvSpPr>
      <xdr:spPr>
        <a:xfrm>
          <a:off x="10795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63246</xdr:rowOff>
    </xdr:from>
    <xdr:to>
      <xdr:col>10</xdr:col>
      <xdr:colOff>114300</xdr:colOff>
      <xdr:row>81</xdr:row>
      <xdr:rowOff>70104</xdr:rowOff>
    </xdr:to>
    <xdr:cxnSp macro="">
      <xdr:nvCxnSpPr>
        <xdr:cNvPr id="311" name="直線コネクタ 310">
          <a:extLst>
            <a:ext uri="{FF2B5EF4-FFF2-40B4-BE49-F238E27FC236}">
              <a16:creationId xmlns:a16="http://schemas.microsoft.com/office/drawing/2014/main" xmlns="" id="{D6A2BE1C-B289-4310-8DE7-6E6A2F908A7B}"/>
            </a:ext>
          </a:extLst>
        </xdr:cNvPr>
        <xdr:cNvCxnSpPr/>
      </xdr:nvCxnSpPr>
      <xdr:spPr>
        <a:xfrm>
          <a:off x="1130300" y="139506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312" name="n_1aveValue【福祉施設】&#10;有形固定資産減価償却率">
          <a:extLst>
            <a:ext uri="{FF2B5EF4-FFF2-40B4-BE49-F238E27FC236}">
              <a16:creationId xmlns:a16="http://schemas.microsoft.com/office/drawing/2014/main" xmlns="" id="{45FED4ED-24BA-4E0C-9BEB-F679B9FEFBDD}"/>
            </a:ext>
          </a:extLst>
        </xdr:cNvPr>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313" name="n_2aveValue【福祉施設】&#10;有形固定資産減価償却率">
          <a:extLst>
            <a:ext uri="{FF2B5EF4-FFF2-40B4-BE49-F238E27FC236}">
              <a16:creationId xmlns:a16="http://schemas.microsoft.com/office/drawing/2014/main" xmlns="" id="{8689AF32-C8C9-4C43-AF12-1CC9C62FA0CB}"/>
            </a:ext>
          </a:extLst>
        </xdr:cNvPr>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14" name="n_3aveValue【福祉施設】&#10;有形固定資産減価償却率">
          <a:extLst>
            <a:ext uri="{FF2B5EF4-FFF2-40B4-BE49-F238E27FC236}">
              <a16:creationId xmlns:a16="http://schemas.microsoft.com/office/drawing/2014/main" xmlns="" id="{BA518BCE-9017-4B84-91E8-6F64D3719A49}"/>
            </a:ext>
          </a:extLst>
        </xdr:cNvPr>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15" name="n_4aveValue【福祉施設】&#10;有形固定資産減価償却率">
          <a:extLst>
            <a:ext uri="{FF2B5EF4-FFF2-40B4-BE49-F238E27FC236}">
              <a16:creationId xmlns:a16="http://schemas.microsoft.com/office/drawing/2014/main" xmlns="" id="{D67E5A17-EAE3-4457-A9D9-ED0FAB7618BA}"/>
            </a:ext>
          </a:extLst>
        </xdr:cNvPr>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64025</xdr:rowOff>
    </xdr:from>
    <xdr:ext cx="405111" cy="259045"/>
    <xdr:sp macro="" textlink="">
      <xdr:nvSpPr>
        <xdr:cNvPr id="316" name="n_1mainValue【福祉施設】&#10;有形固定資産減価償却率">
          <a:extLst>
            <a:ext uri="{FF2B5EF4-FFF2-40B4-BE49-F238E27FC236}">
              <a16:creationId xmlns:a16="http://schemas.microsoft.com/office/drawing/2014/main" xmlns="" id="{EE33F4A9-17BA-48D4-8624-E4ED339DD962}"/>
            </a:ext>
          </a:extLst>
        </xdr:cNvPr>
        <xdr:cNvSpPr txBox="1"/>
      </xdr:nvSpPr>
      <xdr:spPr>
        <a:xfrm>
          <a:off x="3582044" y="1412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2303</xdr:rowOff>
    </xdr:from>
    <xdr:ext cx="405111" cy="259045"/>
    <xdr:sp macro="" textlink="">
      <xdr:nvSpPr>
        <xdr:cNvPr id="317" name="n_2mainValue【福祉施設】&#10;有形固定資産減価償却率">
          <a:extLst>
            <a:ext uri="{FF2B5EF4-FFF2-40B4-BE49-F238E27FC236}">
              <a16:creationId xmlns:a16="http://schemas.microsoft.com/office/drawing/2014/main" xmlns="" id="{693CC175-85C0-426F-89BD-D288857E6054}"/>
            </a:ext>
          </a:extLst>
        </xdr:cNvPr>
        <xdr:cNvSpPr txBox="1"/>
      </xdr:nvSpPr>
      <xdr:spPr>
        <a:xfrm>
          <a:off x="2705744" y="1406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112031</xdr:rowOff>
    </xdr:from>
    <xdr:ext cx="405111" cy="259045"/>
    <xdr:sp macro="" textlink="">
      <xdr:nvSpPr>
        <xdr:cNvPr id="318" name="n_3mainValue【福祉施設】&#10;有形固定資産減価償却率">
          <a:extLst>
            <a:ext uri="{FF2B5EF4-FFF2-40B4-BE49-F238E27FC236}">
              <a16:creationId xmlns:a16="http://schemas.microsoft.com/office/drawing/2014/main" xmlns="" id="{1CFFEF7B-C14E-44CC-AD0A-D7E59F9B274B}"/>
            </a:ext>
          </a:extLst>
        </xdr:cNvPr>
        <xdr:cNvSpPr txBox="1"/>
      </xdr:nvSpPr>
      <xdr:spPr>
        <a:xfrm>
          <a:off x="1816744" y="1399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105173</xdr:rowOff>
    </xdr:from>
    <xdr:ext cx="405111" cy="259045"/>
    <xdr:sp macro="" textlink="">
      <xdr:nvSpPr>
        <xdr:cNvPr id="319" name="n_4mainValue【福祉施設】&#10;有形固定資産減価償却率">
          <a:extLst>
            <a:ext uri="{FF2B5EF4-FFF2-40B4-BE49-F238E27FC236}">
              <a16:creationId xmlns:a16="http://schemas.microsoft.com/office/drawing/2014/main" xmlns="" id="{E9965114-EA96-42F3-A199-45DBFC7B06A4}"/>
            </a:ext>
          </a:extLst>
        </xdr:cNvPr>
        <xdr:cNvSpPr txBox="1"/>
      </xdr:nvSpPr>
      <xdr:spPr>
        <a:xfrm>
          <a:off x="927744" y="1399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391A809E-48D2-4F1C-8E8D-7CF38CA0DC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908A4F27-F614-4774-834E-51B9E80B05E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4A516CE1-873D-4D10-A943-16C9B96102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5FF0EBB9-FB07-4602-83A7-3FAD0075201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5DD99CB6-690F-4F9E-9693-F0CD25AD09E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D1F62C98-32AA-4A1B-BB56-FA5782BBB0C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C212000E-A9C9-414C-BD45-7713A771778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8A5426A2-E666-424C-B032-6EBDFF7E837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81E08E7D-4130-420C-9BE4-0B834D922DE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78CBE660-A6C2-444B-A711-B7DF996A718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xmlns="" id="{F1D44063-698A-4852-9BC9-B90FC9D094E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xmlns="" id="{7FE4B522-81DE-4A1C-9065-462EE619771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xmlns="" id="{F0E0FA94-016A-4C0D-B8A7-36B39245D52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xmlns="" id="{E2E6FB9E-19FC-4481-9E9A-38F62EA695D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xmlns="" id="{2C5D510C-BE31-4A28-9503-F5E38BDD822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xmlns="" id="{7B0376A7-8E47-46E3-8DEA-E5635EAFF1A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xmlns="" id="{BCD72715-5E3F-43DE-BDD2-EF8BFBA5771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xmlns="" id="{30D2BB42-34B7-4300-B2B4-488B1E41E0A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xmlns="" id="{387D4FA8-35DA-44A9-9635-168D4C2B0E9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xmlns="" id="{830CB4AE-9BC4-450E-84D1-C1DCE11C446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xmlns="" id="{9BCB8B0D-DBDA-4BE7-9827-B2BE7F699C8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xmlns="" id="{87B50202-3F7F-4288-B268-7E2CD82530B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xmlns="" id="{5A54BC07-99BC-48CE-A007-4EBDFC76A11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43" name="直線コネクタ 342">
          <a:extLst>
            <a:ext uri="{FF2B5EF4-FFF2-40B4-BE49-F238E27FC236}">
              <a16:creationId xmlns:a16="http://schemas.microsoft.com/office/drawing/2014/main" xmlns="" id="{ED14378E-6873-48CF-B76D-FBC627CD7064}"/>
            </a:ext>
          </a:extLst>
        </xdr:cNvPr>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4" name="【福祉施設】&#10;一人当たり面積最小値テキスト">
          <a:extLst>
            <a:ext uri="{FF2B5EF4-FFF2-40B4-BE49-F238E27FC236}">
              <a16:creationId xmlns:a16="http://schemas.microsoft.com/office/drawing/2014/main" xmlns="" id="{F0FD1B03-6DA6-45B6-B589-B0EB59DBEC01}"/>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5" name="直線コネクタ 344">
          <a:extLst>
            <a:ext uri="{FF2B5EF4-FFF2-40B4-BE49-F238E27FC236}">
              <a16:creationId xmlns:a16="http://schemas.microsoft.com/office/drawing/2014/main" xmlns="" id="{4D54DD6D-042A-4FF6-92AE-A04EAD58FA16}"/>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46" name="【福祉施設】&#10;一人当たり面積最大値テキスト">
          <a:extLst>
            <a:ext uri="{FF2B5EF4-FFF2-40B4-BE49-F238E27FC236}">
              <a16:creationId xmlns:a16="http://schemas.microsoft.com/office/drawing/2014/main" xmlns="" id="{301384B4-D353-4788-AD80-E376D104BD03}"/>
            </a:ext>
          </a:extLst>
        </xdr:cNvPr>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47" name="直線コネクタ 346">
          <a:extLst>
            <a:ext uri="{FF2B5EF4-FFF2-40B4-BE49-F238E27FC236}">
              <a16:creationId xmlns:a16="http://schemas.microsoft.com/office/drawing/2014/main" xmlns="" id="{57FC3385-4768-47B1-83F9-7F863F1622C3}"/>
            </a:ext>
          </a:extLst>
        </xdr:cNvPr>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48" name="【福祉施設】&#10;一人当たり面積平均値テキスト">
          <a:extLst>
            <a:ext uri="{FF2B5EF4-FFF2-40B4-BE49-F238E27FC236}">
              <a16:creationId xmlns:a16="http://schemas.microsoft.com/office/drawing/2014/main" xmlns="" id="{F4A6C141-EEBA-4458-9753-B0C5A92D0CDF}"/>
            </a:ext>
          </a:extLst>
        </xdr:cNvPr>
        <xdr:cNvSpPr txBox="1"/>
      </xdr:nvSpPr>
      <xdr:spPr>
        <a:xfrm>
          <a:off x="10515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49" name="フローチャート: 判断 348">
          <a:extLst>
            <a:ext uri="{FF2B5EF4-FFF2-40B4-BE49-F238E27FC236}">
              <a16:creationId xmlns:a16="http://schemas.microsoft.com/office/drawing/2014/main" xmlns="" id="{80EFF8B3-11F3-4D9E-81C3-5B02B4437F36}"/>
            </a:ext>
          </a:extLst>
        </xdr:cNvPr>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0" name="フローチャート: 判断 349">
          <a:extLst>
            <a:ext uri="{FF2B5EF4-FFF2-40B4-BE49-F238E27FC236}">
              <a16:creationId xmlns:a16="http://schemas.microsoft.com/office/drawing/2014/main" xmlns="" id="{69C492A1-0480-4404-BA70-6E57F437E0CA}"/>
            </a:ext>
          </a:extLst>
        </xdr:cNvPr>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a:extLst>
            <a:ext uri="{FF2B5EF4-FFF2-40B4-BE49-F238E27FC236}">
              <a16:creationId xmlns:a16="http://schemas.microsoft.com/office/drawing/2014/main" xmlns="" id="{63DFDE4F-E93E-4E7D-B7A1-D0963136985A}"/>
            </a:ext>
          </a:extLst>
        </xdr:cNvPr>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52" name="フローチャート: 判断 351">
          <a:extLst>
            <a:ext uri="{FF2B5EF4-FFF2-40B4-BE49-F238E27FC236}">
              <a16:creationId xmlns:a16="http://schemas.microsoft.com/office/drawing/2014/main" xmlns="" id="{D6F4A0B1-2C2B-438F-9868-5516583FBCC0}"/>
            </a:ext>
          </a:extLst>
        </xdr:cNvPr>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53" name="フローチャート: 判断 352">
          <a:extLst>
            <a:ext uri="{FF2B5EF4-FFF2-40B4-BE49-F238E27FC236}">
              <a16:creationId xmlns:a16="http://schemas.microsoft.com/office/drawing/2014/main" xmlns="" id="{81065727-D721-463A-A8DF-425A40C698A5}"/>
            </a:ext>
          </a:extLst>
        </xdr:cNvPr>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2B1EE755-D199-47F9-B975-E104AC2FF31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3600E9F6-CA04-4F8E-A5B7-A4AEA1E05CF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D205910B-54DF-4EBF-87D0-A61B08A2556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90245EBB-755D-44FD-A14A-85A94818EB1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46EFCF9F-69AA-4961-9805-222B26C9D19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59" name="楕円 358">
          <a:extLst>
            <a:ext uri="{FF2B5EF4-FFF2-40B4-BE49-F238E27FC236}">
              <a16:creationId xmlns:a16="http://schemas.microsoft.com/office/drawing/2014/main" xmlns="" id="{E2CFB610-E314-40C4-A873-59D63F693D5F}"/>
            </a:ext>
          </a:extLst>
        </xdr:cNvPr>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60" name="【福祉施設】&#10;一人当たり面積該当値テキスト">
          <a:extLst>
            <a:ext uri="{FF2B5EF4-FFF2-40B4-BE49-F238E27FC236}">
              <a16:creationId xmlns:a16="http://schemas.microsoft.com/office/drawing/2014/main" xmlns="" id="{A3841F11-FF6A-482A-A0AD-3F77DFB487B1}"/>
            </a:ext>
          </a:extLst>
        </xdr:cNvPr>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361" name="楕円 360">
          <a:extLst>
            <a:ext uri="{FF2B5EF4-FFF2-40B4-BE49-F238E27FC236}">
              <a16:creationId xmlns:a16="http://schemas.microsoft.com/office/drawing/2014/main" xmlns="" id="{7F27C739-6CDE-4854-84E2-9C6466836C71}"/>
            </a:ext>
          </a:extLst>
        </xdr:cNvPr>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95250</xdr:rowOff>
    </xdr:to>
    <xdr:cxnSp macro="">
      <xdr:nvCxnSpPr>
        <xdr:cNvPr id="362" name="直線コネクタ 361">
          <a:extLst>
            <a:ext uri="{FF2B5EF4-FFF2-40B4-BE49-F238E27FC236}">
              <a16:creationId xmlns:a16="http://schemas.microsoft.com/office/drawing/2014/main" xmlns="" id="{FE842CFF-089D-4F1C-8FF7-DC643276D746}"/>
            </a:ext>
          </a:extLst>
        </xdr:cNvPr>
        <xdr:cNvCxnSpPr/>
      </xdr:nvCxnSpPr>
      <xdr:spPr>
        <a:xfrm>
          <a:off x="9639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63" name="楕円 362">
          <a:extLst>
            <a:ext uri="{FF2B5EF4-FFF2-40B4-BE49-F238E27FC236}">
              <a16:creationId xmlns:a16="http://schemas.microsoft.com/office/drawing/2014/main" xmlns="" id="{4CB6E4A9-A0AE-4D2E-86CA-0A0A1AAF0E05}"/>
            </a:ext>
          </a:extLst>
        </xdr:cNvPr>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95250</xdr:rowOff>
    </xdr:to>
    <xdr:cxnSp macro="">
      <xdr:nvCxnSpPr>
        <xdr:cNvPr id="364" name="直線コネクタ 363">
          <a:extLst>
            <a:ext uri="{FF2B5EF4-FFF2-40B4-BE49-F238E27FC236}">
              <a16:creationId xmlns:a16="http://schemas.microsoft.com/office/drawing/2014/main" xmlns="" id="{E35BFAB8-0DA6-450E-BCC5-7E1B8158A225}"/>
            </a:ext>
          </a:extLst>
        </xdr:cNvPr>
        <xdr:cNvCxnSpPr/>
      </xdr:nvCxnSpPr>
      <xdr:spPr>
        <a:xfrm>
          <a:off x="8750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44450</xdr:rowOff>
    </xdr:from>
    <xdr:to>
      <xdr:col>41</xdr:col>
      <xdr:colOff>101600</xdr:colOff>
      <xdr:row>85</xdr:row>
      <xdr:rowOff>146050</xdr:rowOff>
    </xdr:to>
    <xdr:sp macro="" textlink="">
      <xdr:nvSpPr>
        <xdr:cNvPr id="365" name="楕円 364">
          <a:extLst>
            <a:ext uri="{FF2B5EF4-FFF2-40B4-BE49-F238E27FC236}">
              <a16:creationId xmlns:a16="http://schemas.microsoft.com/office/drawing/2014/main" xmlns="" id="{53CA2471-714F-438D-A4FB-A4EA4B0B5BE7}"/>
            </a:ext>
          </a:extLst>
        </xdr:cNvPr>
        <xdr:cNvSpPr/>
      </xdr:nvSpPr>
      <xdr:spPr>
        <a:xfrm>
          <a:off x="781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95250</xdr:rowOff>
    </xdr:from>
    <xdr:to>
      <xdr:col>45</xdr:col>
      <xdr:colOff>177800</xdr:colOff>
      <xdr:row>85</xdr:row>
      <xdr:rowOff>95250</xdr:rowOff>
    </xdr:to>
    <xdr:cxnSp macro="">
      <xdr:nvCxnSpPr>
        <xdr:cNvPr id="366" name="直線コネクタ 365">
          <a:extLst>
            <a:ext uri="{FF2B5EF4-FFF2-40B4-BE49-F238E27FC236}">
              <a16:creationId xmlns:a16="http://schemas.microsoft.com/office/drawing/2014/main" xmlns="" id="{E7F399C1-35B5-4833-BA44-7102A65F502D}"/>
            </a:ext>
          </a:extLst>
        </xdr:cNvPr>
        <xdr:cNvCxnSpPr/>
      </xdr:nvCxnSpPr>
      <xdr:spPr>
        <a:xfrm>
          <a:off x="7861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88900</xdr:rowOff>
    </xdr:from>
    <xdr:to>
      <xdr:col>36</xdr:col>
      <xdr:colOff>165100</xdr:colOff>
      <xdr:row>85</xdr:row>
      <xdr:rowOff>19050</xdr:rowOff>
    </xdr:to>
    <xdr:sp macro="" textlink="">
      <xdr:nvSpPr>
        <xdr:cNvPr id="367" name="楕円 366">
          <a:extLst>
            <a:ext uri="{FF2B5EF4-FFF2-40B4-BE49-F238E27FC236}">
              <a16:creationId xmlns:a16="http://schemas.microsoft.com/office/drawing/2014/main" xmlns="" id="{867A693E-DF98-4FA5-B12F-7A722870C751}"/>
            </a:ext>
          </a:extLst>
        </xdr:cNvPr>
        <xdr:cNvSpPr/>
      </xdr:nvSpPr>
      <xdr:spPr>
        <a:xfrm>
          <a:off x="6921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139700</xdr:rowOff>
    </xdr:from>
    <xdr:to>
      <xdr:col>41</xdr:col>
      <xdr:colOff>50800</xdr:colOff>
      <xdr:row>85</xdr:row>
      <xdr:rowOff>95250</xdr:rowOff>
    </xdr:to>
    <xdr:cxnSp macro="">
      <xdr:nvCxnSpPr>
        <xdr:cNvPr id="368" name="直線コネクタ 367">
          <a:extLst>
            <a:ext uri="{FF2B5EF4-FFF2-40B4-BE49-F238E27FC236}">
              <a16:creationId xmlns:a16="http://schemas.microsoft.com/office/drawing/2014/main" xmlns="" id="{3ABCAB05-6B2B-44B8-9098-7E660B6863C6}"/>
            </a:ext>
          </a:extLst>
        </xdr:cNvPr>
        <xdr:cNvCxnSpPr/>
      </xdr:nvCxnSpPr>
      <xdr:spPr>
        <a:xfrm>
          <a:off x="6972300" y="14541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69" name="n_1aveValue【福祉施設】&#10;一人当たり面積">
          <a:extLst>
            <a:ext uri="{FF2B5EF4-FFF2-40B4-BE49-F238E27FC236}">
              <a16:creationId xmlns:a16="http://schemas.microsoft.com/office/drawing/2014/main" xmlns="" id="{7C164A35-549A-471D-BF37-54FAE443BAA0}"/>
            </a:ext>
          </a:extLst>
        </xdr:cNvPr>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70" name="n_2aveValue【福祉施設】&#10;一人当たり面積">
          <a:extLst>
            <a:ext uri="{FF2B5EF4-FFF2-40B4-BE49-F238E27FC236}">
              <a16:creationId xmlns:a16="http://schemas.microsoft.com/office/drawing/2014/main" xmlns="" id="{09E7EBDB-87FA-4774-9C61-688ABFC7CBDE}"/>
            </a:ext>
          </a:extLst>
        </xdr:cNvPr>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22877</xdr:rowOff>
    </xdr:from>
    <xdr:ext cx="469744" cy="259045"/>
    <xdr:sp macro="" textlink="">
      <xdr:nvSpPr>
        <xdr:cNvPr id="371" name="n_3aveValue【福祉施設】&#10;一人当たり面積">
          <a:extLst>
            <a:ext uri="{FF2B5EF4-FFF2-40B4-BE49-F238E27FC236}">
              <a16:creationId xmlns:a16="http://schemas.microsoft.com/office/drawing/2014/main" xmlns="" id="{0949C82A-8CA8-40EA-9C3E-C3BA49A5190F}"/>
            </a:ext>
          </a:extLst>
        </xdr:cNvPr>
        <xdr:cNvSpPr txBox="1"/>
      </xdr:nvSpPr>
      <xdr:spPr>
        <a:xfrm>
          <a:off x="7626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168927</xdr:rowOff>
    </xdr:from>
    <xdr:ext cx="469744" cy="259045"/>
    <xdr:sp macro="" textlink="">
      <xdr:nvSpPr>
        <xdr:cNvPr id="372" name="n_4aveValue【福祉施設】&#10;一人当たり面積">
          <a:extLst>
            <a:ext uri="{FF2B5EF4-FFF2-40B4-BE49-F238E27FC236}">
              <a16:creationId xmlns:a16="http://schemas.microsoft.com/office/drawing/2014/main" xmlns="" id="{703B41C3-53B7-42F5-B4C1-A89951510F58}"/>
            </a:ext>
          </a:extLst>
        </xdr:cNvPr>
        <xdr:cNvSpPr txBox="1"/>
      </xdr:nvSpPr>
      <xdr:spPr>
        <a:xfrm>
          <a:off x="6737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137177</xdr:rowOff>
    </xdr:from>
    <xdr:ext cx="469744" cy="259045"/>
    <xdr:sp macro="" textlink="">
      <xdr:nvSpPr>
        <xdr:cNvPr id="373" name="n_1mainValue【福祉施設】&#10;一人当たり面積">
          <a:extLst>
            <a:ext uri="{FF2B5EF4-FFF2-40B4-BE49-F238E27FC236}">
              <a16:creationId xmlns:a16="http://schemas.microsoft.com/office/drawing/2014/main" xmlns="" id="{EC13889A-75B7-431E-9074-BC4B3099DC1F}"/>
            </a:ext>
          </a:extLst>
        </xdr:cNvPr>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74" name="n_2mainValue【福祉施設】&#10;一人当たり面積">
          <a:extLst>
            <a:ext uri="{FF2B5EF4-FFF2-40B4-BE49-F238E27FC236}">
              <a16:creationId xmlns:a16="http://schemas.microsoft.com/office/drawing/2014/main" xmlns="" id="{B3FD9347-0353-427C-81E2-042EEC46EC17}"/>
            </a:ext>
          </a:extLst>
        </xdr:cNvPr>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137177</xdr:rowOff>
    </xdr:from>
    <xdr:ext cx="469744" cy="259045"/>
    <xdr:sp macro="" textlink="">
      <xdr:nvSpPr>
        <xdr:cNvPr id="375" name="n_3mainValue【福祉施設】&#10;一人当たり面積">
          <a:extLst>
            <a:ext uri="{FF2B5EF4-FFF2-40B4-BE49-F238E27FC236}">
              <a16:creationId xmlns:a16="http://schemas.microsoft.com/office/drawing/2014/main" xmlns="" id="{15F94DE1-27F1-472F-B293-6BF24C82D510}"/>
            </a:ext>
          </a:extLst>
        </xdr:cNvPr>
        <xdr:cNvSpPr txBox="1"/>
      </xdr:nvSpPr>
      <xdr:spPr>
        <a:xfrm>
          <a:off x="7626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10177</xdr:rowOff>
    </xdr:from>
    <xdr:ext cx="469744" cy="259045"/>
    <xdr:sp macro="" textlink="">
      <xdr:nvSpPr>
        <xdr:cNvPr id="376" name="n_4mainValue【福祉施設】&#10;一人当たり面積">
          <a:extLst>
            <a:ext uri="{FF2B5EF4-FFF2-40B4-BE49-F238E27FC236}">
              <a16:creationId xmlns:a16="http://schemas.microsoft.com/office/drawing/2014/main" xmlns="" id="{7A61D51D-170B-4D52-B706-FD61DBA13652}"/>
            </a:ext>
          </a:extLst>
        </xdr:cNvPr>
        <xdr:cNvSpPr txBox="1"/>
      </xdr:nvSpPr>
      <xdr:spPr>
        <a:xfrm>
          <a:off x="6737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xmlns="" id="{A2354571-C998-4374-BD42-5CC3B90E48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xmlns="" id="{61526F32-0749-4BE1-9C1B-7B2775D3ADB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xmlns="" id="{B4EFD68D-AACF-47E2-A474-E9F7D05BCB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xmlns="" id="{C9A68A4B-7482-4EF9-8DD3-E3D4F0AA623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xmlns="" id="{2A31987D-9FD6-4D53-996F-24DCDFB1E2B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xmlns="" id="{964F86C5-3595-4F27-A017-D1D5A418AEE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xmlns="" id="{A4AA6F85-3549-4F01-A75A-7B2E981BAA9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xmlns="" id="{4C3AB1DE-F874-41FD-9F8C-84E0013623A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xmlns="" id="{80D7BBA9-91E9-4AB9-B64A-4D1935E1A4F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xmlns="" id="{CEAA6EF8-0F6A-4D30-B5BB-DC28FC59FB7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xmlns="" id="{2893441C-DDDE-4513-879D-F42A95D309E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xmlns="" id="{BE0AE812-B2DE-4F49-A786-9E29159C8AA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xmlns="" id="{F9BBE22D-E6B1-4576-A89C-889C6DE863B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xmlns="" id="{7AD672BB-F165-49F1-9A50-80D2D2F2661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xmlns="" id="{4C6D38F9-CBC8-48B9-BCB8-1E80EC0D80C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xmlns="" id="{8DC18031-0825-4BC8-89C0-FC1034FF7AD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xmlns="" id="{1BFC04CB-A617-4568-9434-49A4DC04302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xmlns="" id="{D1DBBE79-7C88-4756-8025-E38899141E9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xmlns="" id="{01009DA1-3063-431D-8999-39EAAB6F761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xmlns="" id="{613AA5C5-A68F-4AD8-8498-92F3A361DA7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xmlns="" id="{422A4279-2B41-4BF5-B9A7-671821AEFA7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xmlns="" id="{FA137CB7-F038-4869-B400-AF79EE5B914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xmlns="" id="{13760EE7-8905-418B-8916-FD34348D68C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xmlns="" id="{4409F74C-1845-4584-877B-010823FCDF5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xmlns="" id="{FCF9B311-4AF5-434B-9F02-830CADAD804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402" name="直線コネクタ 401">
          <a:extLst>
            <a:ext uri="{FF2B5EF4-FFF2-40B4-BE49-F238E27FC236}">
              <a16:creationId xmlns:a16="http://schemas.microsoft.com/office/drawing/2014/main" xmlns="" id="{A014E171-0B99-41F1-B84B-78846C23E397}"/>
            </a:ext>
          </a:extLst>
        </xdr:cNvPr>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403" name="【市民会館】&#10;有形固定資産減価償却率最小値テキスト">
          <a:extLst>
            <a:ext uri="{FF2B5EF4-FFF2-40B4-BE49-F238E27FC236}">
              <a16:creationId xmlns:a16="http://schemas.microsoft.com/office/drawing/2014/main" xmlns="" id="{01EB643D-A8A6-44D2-ACB4-16AC3AFCFBFD}"/>
            </a:ext>
          </a:extLst>
        </xdr:cNvPr>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404" name="直線コネクタ 403">
          <a:extLst>
            <a:ext uri="{FF2B5EF4-FFF2-40B4-BE49-F238E27FC236}">
              <a16:creationId xmlns:a16="http://schemas.microsoft.com/office/drawing/2014/main" xmlns="" id="{0697DC38-8DAB-459F-99A2-AB41DEEEE667}"/>
            </a:ext>
          </a:extLst>
        </xdr:cNvPr>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5" name="【市民会館】&#10;有形固定資産減価償却率最大値テキスト">
          <a:extLst>
            <a:ext uri="{FF2B5EF4-FFF2-40B4-BE49-F238E27FC236}">
              <a16:creationId xmlns:a16="http://schemas.microsoft.com/office/drawing/2014/main" xmlns="" id="{F56DD1E7-6BEF-4508-AAF3-43CCBD8EC24F}"/>
            </a:ext>
          </a:extLst>
        </xdr:cNvPr>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6" name="直線コネクタ 405">
          <a:extLst>
            <a:ext uri="{FF2B5EF4-FFF2-40B4-BE49-F238E27FC236}">
              <a16:creationId xmlns:a16="http://schemas.microsoft.com/office/drawing/2014/main" xmlns="" id="{B12795DD-C87A-4F42-B8DE-CA5A0ADDB34B}"/>
            </a:ext>
          </a:extLst>
        </xdr:cNvPr>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103795</xdr:rowOff>
    </xdr:from>
    <xdr:ext cx="405111" cy="259045"/>
    <xdr:sp macro="" textlink="">
      <xdr:nvSpPr>
        <xdr:cNvPr id="407" name="【市民会館】&#10;有形固定資産減価償却率平均値テキスト">
          <a:extLst>
            <a:ext uri="{FF2B5EF4-FFF2-40B4-BE49-F238E27FC236}">
              <a16:creationId xmlns:a16="http://schemas.microsoft.com/office/drawing/2014/main" xmlns="" id="{72C550A1-B8F3-4934-B1D1-2A126F942BCC}"/>
            </a:ext>
          </a:extLst>
        </xdr:cNvPr>
        <xdr:cNvSpPr txBox="1"/>
      </xdr:nvSpPr>
      <xdr:spPr>
        <a:xfrm>
          <a:off x="4673600" y="17763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08" name="フローチャート: 判断 407">
          <a:extLst>
            <a:ext uri="{FF2B5EF4-FFF2-40B4-BE49-F238E27FC236}">
              <a16:creationId xmlns:a16="http://schemas.microsoft.com/office/drawing/2014/main" xmlns="" id="{75EE9994-A6CA-4BDA-A68F-B8E6BC271D2C}"/>
            </a:ext>
          </a:extLst>
        </xdr:cNvPr>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09" name="フローチャート: 判断 408">
          <a:extLst>
            <a:ext uri="{FF2B5EF4-FFF2-40B4-BE49-F238E27FC236}">
              <a16:creationId xmlns:a16="http://schemas.microsoft.com/office/drawing/2014/main" xmlns="" id="{F96B02A6-F26E-479A-A70B-D37B862A3D7D}"/>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410" name="フローチャート: 判断 409">
          <a:extLst>
            <a:ext uri="{FF2B5EF4-FFF2-40B4-BE49-F238E27FC236}">
              <a16:creationId xmlns:a16="http://schemas.microsoft.com/office/drawing/2014/main" xmlns="" id="{49A3CB3C-BBF0-46C1-BBAA-3ED3A0889A22}"/>
            </a:ext>
          </a:extLst>
        </xdr:cNvPr>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11" name="フローチャート: 判断 410">
          <a:extLst>
            <a:ext uri="{FF2B5EF4-FFF2-40B4-BE49-F238E27FC236}">
              <a16:creationId xmlns:a16="http://schemas.microsoft.com/office/drawing/2014/main" xmlns="" id="{C2523002-52B8-4AEA-B8BE-C2090894D855}"/>
            </a:ext>
          </a:extLst>
        </xdr:cNvPr>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412" name="フローチャート: 判断 411">
          <a:extLst>
            <a:ext uri="{FF2B5EF4-FFF2-40B4-BE49-F238E27FC236}">
              <a16:creationId xmlns:a16="http://schemas.microsoft.com/office/drawing/2014/main" xmlns="" id="{2697DF6D-EAF6-48DC-B246-68FFE1E9E323}"/>
            </a:ext>
          </a:extLst>
        </xdr:cNvPr>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10E8F846-518C-420A-B6D3-954B499B00C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A1B79B55-5039-44F8-89CC-FD6A88AE4D1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1122E5DA-4945-4B35-9E5F-D6E45253D0E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D770D83D-FA11-42B1-97ED-4FD8977D042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DB6D767B-85CF-4BA6-85C3-EAF2AB86637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100512</xdr:rowOff>
    </xdr:from>
    <xdr:to>
      <xdr:col>24</xdr:col>
      <xdr:colOff>114300</xdr:colOff>
      <xdr:row>108</xdr:row>
      <xdr:rowOff>30662</xdr:rowOff>
    </xdr:to>
    <xdr:sp macro="" textlink="">
      <xdr:nvSpPr>
        <xdr:cNvPr id="418" name="楕円 417">
          <a:extLst>
            <a:ext uri="{FF2B5EF4-FFF2-40B4-BE49-F238E27FC236}">
              <a16:creationId xmlns:a16="http://schemas.microsoft.com/office/drawing/2014/main" xmlns="" id="{9D783F53-DD4C-471B-9680-5D3EF346C8B2}"/>
            </a:ext>
          </a:extLst>
        </xdr:cNvPr>
        <xdr:cNvSpPr/>
      </xdr:nvSpPr>
      <xdr:spPr>
        <a:xfrm>
          <a:off x="45847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78939</xdr:rowOff>
    </xdr:from>
    <xdr:ext cx="405111" cy="259045"/>
    <xdr:sp macro="" textlink="">
      <xdr:nvSpPr>
        <xdr:cNvPr id="419" name="【市民会館】&#10;有形固定資産減価償却率該当値テキスト">
          <a:extLst>
            <a:ext uri="{FF2B5EF4-FFF2-40B4-BE49-F238E27FC236}">
              <a16:creationId xmlns:a16="http://schemas.microsoft.com/office/drawing/2014/main" xmlns="" id="{531D0701-D91D-466E-9DBD-DA6A03092844}"/>
            </a:ext>
          </a:extLst>
        </xdr:cNvPr>
        <xdr:cNvSpPr txBox="1"/>
      </xdr:nvSpPr>
      <xdr:spPr>
        <a:xfrm>
          <a:off x="4673600"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62956</xdr:rowOff>
    </xdr:from>
    <xdr:to>
      <xdr:col>20</xdr:col>
      <xdr:colOff>38100</xdr:colOff>
      <xdr:row>107</xdr:row>
      <xdr:rowOff>164556</xdr:rowOff>
    </xdr:to>
    <xdr:sp macro="" textlink="">
      <xdr:nvSpPr>
        <xdr:cNvPr id="420" name="楕円 419">
          <a:extLst>
            <a:ext uri="{FF2B5EF4-FFF2-40B4-BE49-F238E27FC236}">
              <a16:creationId xmlns:a16="http://schemas.microsoft.com/office/drawing/2014/main" xmlns="" id="{4537E818-A64B-495C-9109-5C302B750B8D}"/>
            </a:ext>
          </a:extLst>
        </xdr:cNvPr>
        <xdr:cNvSpPr/>
      </xdr:nvSpPr>
      <xdr:spPr>
        <a:xfrm>
          <a:off x="3746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113756</xdr:rowOff>
    </xdr:from>
    <xdr:to>
      <xdr:col>24</xdr:col>
      <xdr:colOff>63500</xdr:colOff>
      <xdr:row>107</xdr:row>
      <xdr:rowOff>151312</xdr:rowOff>
    </xdr:to>
    <xdr:cxnSp macro="">
      <xdr:nvCxnSpPr>
        <xdr:cNvPr id="421" name="直線コネクタ 420">
          <a:extLst>
            <a:ext uri="{FF2B5EF4-FFF2-40B4-BE49-F238E27FC236}">
              <a16:creationId xmlns:a16="http://schemas.microsoft.com/office/drawing/2014/main" xmlns="" id="{509F2A3B-90D2-4AD2-B820-BC16D22E6220}"/>
            </a:ext>
          </a:extLst>
        </xdr:cNvPr>
        <xdr:cNvCxnSpPr/>
      </xdr:nvCxnSpPr>
      <xdr:spPr>
        <a:xfrm>
          <a:off x="3797300" y="1845890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25400</xdr:rowOff>
    </xdr:from>
    <xdr:to>
      <xdr:col>15</xdr:col>
      <xdr:colOff>101600</xdr:colOff>
      <xdr:row>107</xdr:row>
      <xdr:rowOff>127000</xdr:rowOff>
    </xdr:to>
    <xdr:sp macro="" textlink="">
      <xdr:nvSpPr>
        <xdr:cNvPr id="422" name="楕円 421">
          <a:extLst>
            <a:ext uri="{FF2B5EF4-FFF2-40B4-BE49-F238E27FC236}">
              <a16:creationId xmlns:a16="http://schemas.microsoft.com/office/drawing/2014/main" xmlns="" id="{E6C9F901-6C0B-4ACE-937A-36639C28B23F}"/>
            </a:ext>
          </a:extLst>
        </xdr:cNvPr>
        <xdr:cNvSpPr/>
      </xdr:nvSpPr>
      <xdr:spPr>
        <a:xfrm>
          <a:off x="2857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76200</xdr:rowOff>
    </xdr:from>
    <xdr:to>
      <xdr:col>19</xdr:col>
      <xdr:colOff>177800</xdr:colOff>
      <xdr:row>107</xdr:row>
      <xdr:rowOff>113756</xdr:rowOff>
    </xdr:to>
    <xdr:cxnSp macro="">
      <xdr:nvCxnSpPr>
        <xdr:cNvPr id="423" name="直線コネクタ 422">
          <a:extLst>
            <a:ext uri="{FF2B5EF4-FFF2-40B4-BE49-F238E27FC236}">
              <a16:creationId xmlns:a16="http://schemas.microsoft.com/office/drawing/2014/main" xmlns="" id="{4870F9DA-E1B2-4019-A529-AFE2A36A4ACE}"/>
            </a:ext>
          </a:extLst>
        </xdr:cNvPr>
        <xdr:cNvCxnSpPr/>
      </xdr:nvCxnSpPr>
      <xdr:spPr>
        <a:xfrm>
          <a:off x="2908300" y="184213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157662</xdr:rowOff>
    </xdr:from>
    <xdr:to>
      <xdr:col>10</xdr:col>
      <xdr:colOff>165100</xdr:colOff>
      <xdr:row>107</xdr:row>
      <xdr:rowOff>87812</xdr:rowOff>
    </xdr:to>
    <xdr:sp macro="" textlink="">
      <xdr:nvSpPr>
        <xdr:cNvPr id="424" name="楕円 423">
          <a:extLst>
            <a:ext uri="{FF2B5EF4-FFF2-40B4-BE49-F238E27FC236}">
              <a16:creationId xmlns:a16="http://schemas.microsoft.com/office/drawing/2014/main" xmlns="" id="{4CA533F0-5477-4E1F-9F25-283AB8182EF2}"/>
            </a:ext>
          </a:extLst>
        </xdr:cNvPr>
        <xdr:cNvSpPr/>
      </xdr:nvSpPr>
      <xdr:spPr>
        <a:xfrm>
          <a:off x="1968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37012</xdr:rowOff>
    </xdr:from>
    <xdr:to>
      <xdr:col>15</xdr:col>
      <xdr:colOff>50800</xdr:colOff>
      <xdr:row>107</xdr:row>
      <xdr:rowOff>76200</xdr:rowOff>
    </xdr:to>
    <xdr:cxnSp macro="">
      <xdr:nvCxnSpPr>
        <xdr:cNvPr id="425" name="直線コネクタ 424">
          <a:extLst>
            <a:ext uri="{FF2B5EF4-FFF2-40B4-BE49-F238E27FC236}">
              <a16:creationId xmlns:a16="http://schemas.microsoft.com/office/drawing/2014/main" xmlns="" id="{B2EAB277-5EDE-411C-B514-F987E0DFD11A}"/>
            </a:ext>
          </a:extLst>
        </xdr:cNvPr>
        <xdr:cNvCxnSpPr/>
      </xdr:nvCxnSpPr>
      <xdr:spPr>
        <a:xfrm>
          <a:off x="2019300" y="183821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41729</xdr:rowOff>
    </xdr:from>
    <xdr:to>
      <xdr:col>6</xdr:col>
      <xdr:colOff>38100</xdr:colOff>
      <xdr:row>106</xdr:row>
      <xdr:rowOff>143329</xdr:rowOff>
    </xdr:to>
    <xdr:sp macro="" textlink="">
      <xdr:nvSpPr>
        <xdr:cNvPr id="426" name="楕円 425">
          <a:extLst>
            <a:ext uri="{FF2B5EF4-FFF2-40B4-BE49-F238E27FC236}">
              <a16:creationId xmlns:a16="http://schemas.microsoft.com/office/drawing/2014/main" xmlns="" id="{729E4414-2A96-4793-B2E2-F0CCECED6036}"/>
            </a:ext>
          </a:extLst>
        </xdr:cNvPr>
        <xdr:cNvSpPr/>
      </xdr:nvSpPr>
      <xdr:spPr>
        <a:xfrm>
          <a:off x="1079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92529</xdr:rowOff>
    </xdr:from>
    <xdr:to>
      <xdr:col>10</xdr:col>
      <xdr:colOff>114300</xdr:colOff>
      <xdr:row>107</xdr:row>
      <xdr:rowOff>37012</xdr:rowOff>
    </xdr:to>
    <xdr:cxnSp macro="">
      <xdr:nvCxnSpPr>
        <xdr:cNvPr id="427" name="直線コネクタ 426">
          <a:extLst>
            <a:ext uri="{FF2B5EF4-FFF2-40B4-BE49-F238E27FC236}">
              <a16:creationId xmlns:a16="http://schemas.microsoft.com/office/drawing/2014/main" xmlns="" id="{C5ED4061-33A1-453F-BBC7-EC12F4B400F1}"/>
            </a:ext>
          </a:extLst>
        </xdr:cNvPr>
        <xdr:cNvCxnSpPr/>
      </xdr:nvCxnSpPr>
      <xdr:spPr>
        <a:xfrm>
          <a:off x="1130300" y="18266229"/>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28" name="n_1aveValue【市民会館】&#10;有形固定資産減価償却率">
          <a:extLst>
            <a:ext uri="{FF2B5EF4-FFF2-40B4-BE49-F238E27FC236}">
              <a16:creationId xmlns:a16="http://schemas.microsoft.com/office/drawing/2014/main" xmlns="" id="{01955D6F-3C10-41A4-859C-096AD397735B}"/>
            </a:ext>
          </a:extLst>
        </xdr:cNvPr>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429" name="n_2aveValue【市民会館】&#10;有形固定資産減価償却率">
          <a:extLst>
            <a:ext uri="{FF2B5EF4-FFF2-40B4-BE49-F238E27FC236}">
              <a16:creationId xmlns:a16="http://schemas.microsoft.com/office/drawing/2014/main" xmlns="" id="{7EEE1955-8AAD-431A-BEEC-7ADDD22D2B76}"/>
            </a:ext>
          </a:extLst>
        </xdr:cNvPr>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30" name="n_3aveValue【市民会館】&#10;有形固定資産減価償却率">
          <a:extLst>
            <a:ext uri="{FF2B5EF4-FFF2-40B4-BE49-F238E27FC236}">
              <a16:creationId xmlns:a16="http://schemas.microsoft.com/office/drawing/2014/main" xmlns="" id="{116705BE-6902-4AC5-BA80-D812FCC11049}"/>
            </a:ext>
          </a:extLst>
        </xdr:cNvPr>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31" name="n_4aveValue【市民会館】&#10;有形固定資産減価償却率">
          <a:extLst>
            <a:ext uri="{FF2B5EF4-FFF2-40B4-BE49-F238E27FC236}">
              <a16:creationId xmlns:a16="http://schemas.microsoft.com/office/drawing/2014/main" xmlns="" id="{B99337B0-AE77-4ACD-AD0A-224894257304}"/>
            </a:ext>
          </a:extLst>
        </xdr:cNvPr>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155683</xdr:rowOff>
    </xdr:from>
    <xdr:ext cx="405111" cy="259045"/>
    <xdr:sp macro="" textlink="">
      <xdr:nvSpPr>
        <xdr:cNvPr id="432" name="n_1mainValue【市民会館】&#10;有形固定資産減価償却率">
          <a:extLst>
            <a:ext uri="{FF2B5EF4-FFF2-40B4-BE49-F238E27FC236}">
              <a16:creationId xmlns:a16="http://schemas.microsoft.com/office/drawing/2014/main" xmlns="" id="{988D6937-325E-45CF-8678-201CD0CD7742}"/>
            </a:ext>
          </a:extLst>
        </xdr:cNvPr>
        <xdr:cNvSpPr txBox="1"/>
      </xdr:nvSpPr>
      <xdr:spPr>
        <a:xfrm>
          <a:off x="35820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118127</xdr:rowOff>
    </xdr:from>
    <xdr:ext cx="405111" cy="259045"/>
    <xdr:sp macro="" textlink="">
      <xdr:nvSpPr>
        <xdr:cNvPr id="433" name="n_2mainValue【市民会館】&#10;有形固定資産減価償却率">
          <a:extLst>
            <a:ext uri="{FF2B5EF4-FFF2-40B4-BE49-F238E27FC236}">
              <a16:creationId xmlns:a16="http://schemas.microsoft.com/office/drawing/2014/main" xmlns="" id="{173D3BE4-E4B6-4F6F-8624-C6FEE6B5B348}"/>
            </a:ext>
          </a:extLst>
        </xdr:cNvPr>
        <xdr:cNvSpPr txBox="1"/>
      </xdr:nvSpPr>
      <xdr:spPr>
        <a:xfrm>
          <a:off x="2705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78939</xdr:rowOff>
    </xdr:from>
    <xdr:ext cx="405111" cy="259045"/>
    <xdr:sp macro="" textlink="">
      <xdr:nvSpPr>
        <xdr:cNvPr id="434" name="n_3mainValue【市民会館】&#10;有形固定資産減価償却率">
          <a:extLst>
            <a:ext uri="{FF2B5EF4-FFF2-40B4-BE49-F238E27FC236}">
              <a16:creationId xmlns:a16="http://schemas.microsoft.com/office/drawing/2014/main" xmlns="" id="{DCA6D9E1-9AF9-47D7-9458-8F01CEF6AF82}"/>
            </a:ext>
          </a:extLst>
        </xdr:cNvPr>
        <xdr:cNvSpPr txBox="1"/>
      </xdr:nvSpPr>
      <xdr:spPr>
        <a:xfrm>
          <a:off x="1816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134456</xdr:rowOff>
    </xdr:from>
    <xdr:ext cx="405111" cy="259045"/>
    <xdr:sp macro="" textlink="">
      <xdr:nvSpPr>
        <xdr:cNvPr id="435" name="n_4mainValue【市民会館】&#10;有形固定資産減価償却率">
          <a:extLst>
            <a:ext uri="{FF2B5EF4-FFF2-40B4-BE49-F238E27FC236}">
              <a16:creationId xmlns:a16="http://schemas.microsoft.com/office/drawing/2014/main" xmlns="" id="{9227830F-5C4D-46CF-9E09-C608960658BC}"/>
            </a:ext>
          </a:extLst>
        </xdr:cNvPr>
        <xdr:cNvSpPr txBox="1"/>
      </xdr:nvSpPr>
      <xdr:spPr>
        <a:xfrm>
          <a:off x="927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xmlns="" id="{19B9AA60-062F-4FD7-976C-F5820889FE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xmlns="" id="{444BE1AF-8EB6-464C-8995-F79AEA031EC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xmlns="" id="{6DA45FA1-8695-41EF-A4D6-125201AE3B2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xmlns="" id="{DA5833C2-A447-4AEF-BCA8-28851F0422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xmlns="" id="{5622E283-EE50-4D8C-B302-937D30374EA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xmlns="" id="{76C013A4-42B7-4972-94B4-E817B97697D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xmlns="" id="{288F4CD3-A64F-4248-A04E-9AB6E2A104F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xmlns="" id="{D5F72034-9FC3-4009-BA38-93A8E3D12AE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xmlns="" id="{E3E49F9F-201B-4408-A29D-3CDBD948206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xmlns="" id="{FB1F6A41-7661-4D19-9F27-2A723EE094A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xmlns="" id="{1EFA64A3-3DC1-42F6-BCDB-66B4D639D3C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xmlns="" id="{ECBE6B6D-0A7F-4D04-8BB6-37050F7A6FEE}"/>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xmlns="" id="{09288608-AAEE-43A0-9BF4-FFB354910E5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a:extLst>
            <a:ext uri="{FF2B5EF4-FFF2-40B4-BE49-F238E27FC236}">
              <a16:creationId xmlns:a16="http://schemas.microsoft.com/office/drawing/2014/main" xmlns="" id="{2F583436-B2AC-40FB-970C-5CC6EDABCE2F}"/>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xmlns="" id="{2F9614F9-E2B0-4D07-89E3-C08A8B9CFBE8}"/>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a:extLst>
            <a:ext uri="{FF2B5EF4-FFF2-40B4-BE49-F238E27FC236}">
              <a16:creationId xmlns:a16="http://schemas.microsoft.com/office/drawing/2014/main" xmlns="" id="{DD45FF5C-76C7-42DD-8F7B-74688FCEDE58}"/>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xmlns="" id="{DA9025CE-545F-4459-B0A1-FE86A30FA6E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a:extLst>
            <a:ext uri="{FF2B5EF4-FFF2-40B4-BE49-F238E27FC236}">
              <a16:creationId xmlns:a16="http://schemas.microsoft.com/office/drawing/2014/main" xmlns="" id="{281B0336-8A5F-4869-8481-9603C67E9A8C}"/>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xmlns="" id="{26926CFE-2B9F-4124-BB41-A5F2677B9D2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xmlns="" id="{89CE5968-55EA-4AFA-BD05-8CC744981FB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xmlns="" id="{AE7D2AAF-01BA-452E-B40A-EEEFBF877BB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57" name="直線コネクタ 456">
          <a:extLst>
            <a:ext uri="{FF2B5EF4-FFF2-40B4-BE49-F238E27FC236}">
              <a16:creationId xmlns:a16="http://schemas.microsoft.com/office/drawing/2014/main" xmlns="" id="{ACE850A2-5649-4376-838D-6987EEE5B477}"/>
            </a:ext>
          </a:extLst>
        </xdr:cNvPr>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58" name="【市民会館】&#10;一人当たり面積最小値テキスト">
          <a:extLst>
            <a:ext uri="{FF2B5EF4-FFF2-40B4-BE49-F238E27FC236}">
              <a16:creationId xmlns:a16="http://schemas.microsoft.com/office/drawing/2014/main" xmlns="" id="{734A7EEA-1842-413D-9B37-353BD9787DB7}"/>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59" name="直線コネクタ 458">
          <a:extLst>
            <a:ext uri="{FF2B5EF4-FFF2-40B4-BE49-F238E27FC236}">
              <a16:creationId xmlns:a16="http://schemas.microsoft.com/office/drawing/2014/main" xmlns="" id="{25E40578-E0AF-4ED5-B43F-80E93BCF90C2}"/>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60" name="【市民会館】&#10;一人当たり面積最大値テキスト">
          <a:extLst>
            <a:ext uri="{FF2B5EF4-FFF2-40B4-BE49-F238E27FC236}">
              <a16:creationId xmlns:a16="http://schemas.microsoft.com/office/drawing/2014/main" xmlns="" id="{7527D3F1-0868-4793-976D-2B1B03D17503}"/>
            </a:ext>
          </a:extLst>
        </xdr:cNvPr>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61" name="直線コネクタ 460">
          <a:extLst>
            <a:ext uri="{FF2B5EF4-FFF2-40B4-BE49-F238E27FC236}">
              <a16:creationId xmlns:a16="http://schemas.microsoft.com/office/drawing/2014/main" xmlns="" id="{03C36D49-7873-46B4-90D0-B3B28F3247A4}"/>
            </a:ext>
          </a:extLst>
        </xdr:cNvPr>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62" name="【市民会館】&#10;一人当たり面積平均値テキスト">
          <a:extLst>
            <a:ext uri="{FF2B5EF4-FFF2-40B4-BE49-F238E27FC236}">
              <a16:creationId xmlns:a16="http://schemas.microsoft.com/office/drawing/2014/main" xmlns="" id="{03EA3139-46CE-4193-8346-5A3DABC73F53}"/>
            </a:ext>
          </a:extLst>
        </xdr:cNvPr>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3" name="フローチャート: 判断 462">
          <a:extLst>
            <a:ext uri="{FF2B5EF4-FFF2-40B4-BE49-F238E27FC236}">
              <a16:creationId xmlns:a16="http://schemas.microsoft.com/office/drawing/2014/main" xmlns="" id="{80E00584-5F8F-4006-B71C-E815AF651ED4}"/>
            </a:ext>
          </a:extLst>
        </xdr:cNvPr>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4" name="フローチャート: 判断 463">
          <a:extLst>
            <a:ext uri="{FF2B5EF4-FFF2-40B4-BE49-F238E27FC236}">
              <a16:creationId xmlns:a16="http://schemas.microsoft.com/office/drawing/2014/main" xmlns="" id="{4545E5EC-9DBA-4B32-A24B-066A33F238C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65" name="フローチャート: 判断 464">
          <a:extLst>
            <a:ext uri="{FF2B5EF4-FFF2-40B4-BE49-F238E27FC236}">
              <a16:creationId xmlns:a16="http://schemas.microsoft.com/office/drawing/2014/main" xmlns="" id="{D2147FCF-40D7-466B-86D4-1797DA6F9827}"/>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6" name="フローチャート: 判断 465">
          <a:extLst>
            <a:ext uri="{FF2B5EF4-FFF2-40B4-BE49-F238E27FC236}">
              <a16:creationId xmlns:a16="http://schemas.microsoft.com/office/drawing/2014/main" xmlns="" id="{3B9EC614-DCE9-42F0-8A72-C9473C0EF0E9}"/>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67" name="フローチャート: 判断 466">
          <a:extLst>
            <a:ext uri="{FF2B5EF4-FFF2-40B4-BE49-F238E27FC236}">
              <a16:creationId xmlns:a16="http://schemas.microsoft.com/office/drawing/2014/main" xmlns="" id="{46C4810A-96FD-4BC6-B175-2CD7636EB9B3}"/>
            </a:ext>
          </a:extLst>
        </xdr:cNvPr>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2C6C002C-4D55-40A6-A9D0-AFB432EFAA3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87A0EE50-D146-428E-839D-1014A52B735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170AECB5-B791-4768-915A-6BD6B1B5A87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1F877347-D842-4BC0-876E-88B248E28AA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4D90E1A2-5493-4EAC-ADFE-9EE3E996127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43687</xdr:rowOff>
    </xdr:from>
    <xdr:to>
      <xdr:col>55</xdr:col>
      <xdr:colOff>50800</xdr:colOff>
      <xdr:row>106</xdr:row>
      <xdr:rowOff>145287</xdr:rowOff>
    </xdr:to>
    <xdr:sp macro="" textlink="">
      <xdr:nvSpPr>
        <xdr:cNvPr id="473" name="楕円 472">
          <a:extLst>
            <a:ext uri="{FF2B5EF4-FFF2-40B4-BE49-F238E27FC236}">
              <a16:creationId xmlns:a16="http://schemas.microsoft.com/office/drawing/2014/main" xmlns="" id="{F222D187-CDD2-4F42-BBD2-FA2D37D2C8C6}"/>
            </a:ext>
          </a:extLst>
        </xdr:cNvPr>
        <xdr:cNvSpPr/>
      </xdr:nvSpPr>
      <xdr:spPr>
        <a:xfrm>
          <a:off x="104267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22114</xdr:rowOff>
    </xdr:from>
    <xdr:ext cx="469744" cy="259045"/>
    <xdr:sp macro="" textlink="">
      <xdr:nvSpPr>
        <xdr:cNvPr id="474" name="【市民会館】&#10;一人当たり面積該当値テキスト">
          <a:extLst>
            <a:ext uri="{FF2B5EF4-FFF2-40B4-BE49-F238E27FC236}">
              <a16:creationId xmlns:a16="http://schemas.microsoft.com/office/drawing/2014/main" xmlns="" id="{4DC5E988-EF9F-4EF0-A5CC-EB618759CB98}"/>
            </a:ext>
          </a:extLst>
        </xdr:cNvPr>
        <xdr:cNvSpPr txBox="1"/>
      </xdr:nvSpPr>
      <xdr:spPr>
        <a:xfrm>
          <a:off x="10515600"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75" name="楕円 474">
          <a:extLst>
            <a:ext uri="{FF2B5EF4-FFF2-40B4-BE49-F238E27FC236}">
              <a16:creationId xmlns:a16="http://schemas.microsoft.com/office/drawing/2014/main" xmlns="" id="{2F4C3B87-2EC7-4AB1-BE7C-276C1139FF91}"/>
            </a:ext>
          </a:extLst>
        </xdr:cNvPr>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94487</xdr:rowOff>
    </xdr:from>
    <xdr:to>
      <xdr:col>55</xdr:col>
      <xdr:colOff>0</xdr:colOff>
      <xdr:row>106</xdr:row>
      <xdr:rowOff>99061</xdr:rowOff>
    </xdr:to>
    <xdr:cxnSp macro="">
      <xdr:nvCxnSpPr>
        <xdr:cNvPr id="476" name="直線コネクタ 475">
          <a:extLst>
            <a:ext uri="{FF2B5EF4-FFF2-40B4-BE49-F238E27FC236}">
              <a16:creationId xmlns:a16="http://schemas.microsoft.com/office/drawing/2014/main" xmlns="" id="{F91FDC07-428B-41D8-84C2-BA28B6AEE1A7}"/>
            </a:ext>
          </a:extLst>
        </xdr:cNvPr>
        <xdr:cNvCxnSpPr/>
      </xdr:nvCxnSpPr>
      <xdr:spPr>
        <a:xfrm flipV="1">
          <a:off x="9639300" y="182681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77" name="楕円 476">
          <a:extLst>
            <a:ext uri="{FF2B5EF4-FFF2-40B4-BE49-F238E27FC236}">
              <a16:creationId xmlns:a16="http://schemas.microsoft.com/office/drawing/2014/main" xmlns="" id="{2884C247-575C-4449-9EF3-C9E01DCD495E}"/>
            </a:ext>
          </a:extLst>
        </xdr:cNvPr>
        <xdr:cNvSpPr/>
      </xdr:nvSpPr>
      <xdr:spPr>
        <a:xfrm>
          <a:off x="8699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99061</xdr:rowOff>
    </xdr:to>
    <xdr:cxnSp macro="">
      <xdr:nvCxnSpPr>
        <xdr:cNvPr id="478" name="直線コネクタ 477">
          <a:extLst>
            <a:ext uri="{FF2B5EF4-FFF2-40B4-BE49-F238E27FC236}">
              <a16:creationId xmlns:a16="http://schemas.microsoft.com/office/drawing/2014/main" xmlns="" id="{F1E8B5E5-E7DF-45EC-8887-AA22D8C0703F}"/>
            </a:ext>
          </a:extLst>
        </xdr:cNvPr>
        <xdr:cNvCxnSpPr/>
      </xdr:nvCxnSpPr>
      <xdr:spPr>
        <a:xfrm>
          <a:off x="8750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43687</xdr:rowOff>
    </xdr:from>
    <xdr:to>
      <xdr:col>41</xdr:col>
      <xdr:colOff>101600</xdr:colOff>
      <xdr:row>106</xdr:row>
      <xdr:rowOff>145287</xdr:rowOff>
    </xdr:to>
    <xdr:sp macro="" textlink="">
      <xdr:nvSpPr>
        <xdr:cNvPr id="479" name="楕円 478">
          <a:extLst>
            <a:ext uri="{FF2B5EF4-FFF2-40B4-BE49-F238E27FC236}">
              <a16:creationId xmlns:a16="http://schemas.microsoft.com/office/drawing/2014/main" xmlns="" id="{94984668-73BA-4DED-9D6C-56631D6A5384}"/>
            </a:ext>
          </a:extLst>
        </xdr:cNvPr>
        <xdr:cNvSpPr/>
      </xdr:nvSpPr>
      <xdr:spPr>
        <a:xfrm>
          <a:off x="7810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94487</xdr:rowOff>
    </xdr:from>
    <xdr:to>
      <xdr:col>45</xdr:col>
      <xdr:colOff>177800</xdr:colOff>
      <xdr:row>106</xdr:row>
      <xdr:rowOff>99061</xdr:rowOff>
    </xdr:to>
    <xdr:cxnSp macro="">
      <xdr:nvCxnSpPr>
        <xdr:cNvPr id="480" name="直線コネクタ 479">
          <a:extLst>
            <a:ext uri="{FF2B5EF4-FFF2-40B4-BE49-F238E27FC236}">
              <a16:creationId xmlns:a16="http://schemas.microsoft.com/office/drawing/2014/main" xmlns="" id="{DD2C1C87-C1A0-4718-81E0-B7DB4C0BFDFD}"/>
            </a:ext>
          </a:extLst>
        </xdr:cNvPr>
        <xdr:cNvCxnSpPr/>
      </xdr:nvCxnSpPr>
      <xdr:spPr>
        <a:xfrm>
          <a:off x="7861300" y="18268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81" name="楕円 480">
          <a:extLst>
            <a:ext uri="{FF2B5EF4-FFF2-40B4-BE49-F238E27FC236}">
              <a16:creationId xmlns:a16="http://schemas.microsoft.com/office/drawing/2014/main" xmlns="" id="{CD089892-A1E9-44ED-9BBF-E78E204B29A4}"/>
            </a:ext>
          </a:extLst>
        </xdr:cNvPr>
        <xdr:cNvSpPr/>
      </xdr:nvSpPr>
      <xdr:spPr>
        <a:xfrm>
          <a:off x="6921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94487</xdr:rowOff>
    </xdr:from>
    <xdr:to>
      <xdr:col>41</xdr:col>
      <xdr:colOff>50800</xdr:colOff>
      <xdr:row>106</xdr:row>
      <xdr:rowOff>94487</xdr:rowOff>
    </xdr:to>
    <xdr:cxnSp macro="">
      <xdr:nvCxnSpPr>
        <xdr:cNvPr id="482" name="直線コネクタ 481">
          <a:extLst>
            <a:ext uri="{FF2B5EF4-FFF2-40B4-BE49-F238E27FC236}">
              <a16:creationId xmlns:a16="http://schemas.microsoft.com/office/drawing/2014/main" xmlns="" id="{110E54EE-1EE4-4F47-A727-257DF7908E97}"/>
            </a:ext>
          </a:extLst>
        </xdr:cNvPr>
        <xdr:cNvCxnSpPr/>
      </xdr:nvCxnSpPr>
      <xdr:spPr>
        <a:xfrm>
          <a:off x="6972300" y="1826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3" name="n_1aveValue【市民会館】&#10;一人当たり面積">
          <a:extLst>
            <a:ext uri="{FF2B5EF4-FFF2-40B4-BE49-F238E27FC236}">
              <a16:creationId xmlns:a16="http://schemas.microsoft.com/office/drawing/2014/main" xmlns="" id="{D313C726-F90E-41A4-BF8D-1A6588496169}"/>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4" name="n_2aveValue【市民会館】&#10;一人当たり面積">
          <a:extLst>
            <a:ext uri="{FF2B5EF4-FFF2-40B4-BE49-F238E27FC236}">
              <a16:creationId xmlns:a16="http://schemas.microsoft.com/office/drawing/2014/main" xmlns="" id="{8B14B368-CC9E-4669-86B9-B0981FB73FC3}"/>
            </a:ext>
          </a:extLst>
        </xdr:cNvPr>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5" name="n_3aveValue【市民会館】&#10;一人当たり面積">
          <a:extLst>
            <a:ext uri="{FF2B5EF4-FFF2-40B4-BE49-F238E27FC236}">
              <a16:creationId xmlns:a16="http://schemas.microsoft.com/office/drawing/2014/main" xmlns="" id="{2D1876C4-9324-4BFA-9FCB-CD9BA7DB159E}"/>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86" name="n_4aveValue【市民会館】&#10;一人当たり面積">
          <a:extLst>
            <a:ext uri="{FF2B5EF4-FFF2-40B4-BE49-F238E27FC236}">
              <a16:creationId xmlns:a16="http://schemas.microsoft.com/office/drawing/2014/main" xmlns="" id="{DC19F9FF-E757-4297-B824-BF43888ECEE2}"/>
            </a:ext>
          </a:extLst>
        </xdr:cNvPr>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87" name="n_1mainValue【市民会館】&#10;一人当たり面積">
          <a:extLst>
            <a:ext uri="{FF2B5EF4-FFF2-40B4-BE49-F238E27FC236}">
              <a16:creationId xmlns:a16="http://schemas.microsoft.com/office/drawing/2014/main" xmlns="" id="{4E3D2304-B4D0-47BA-89D1-D2961F775B16}"/>
            </a:ext>
          </a:extLst>
        </xdr:cNvPr>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140988</xdr:rowOff>
    </xdr:from>
    <xdr:ext cx="469744" cy="259045"/>
    <xdr:sp macro="" textlink="">
      <xdr:nvSpPr>
        <xdr:cNvPr id="488" name="n_2mainValue【市民会館】&#10;一人当たり面積">
          <a:extLst>
            <a:ext uri="{FF2B5EF4-FFF2-40B4-BE49-F238E27FC236}">
              <a16:creationId xmlns:a16="http://schemas.microsoft.com/office/drawing/2014/main" xmlns="" id="{CC932867-DB8D-480F-A65D-9E9CC3428A75}"/>
            </a:ext>
          </a:extLst>
        </xdr:cNvPr>
        <xdr:cNvSpPr txBox="1"/>
      </xdr:nvSpPr>
      <xdr:spPr>
        <a:xfrm>
          <a:off x="8515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136414</xdr:rowOff>
    </xdr:from>
    <xdr:ext cx="469744" cy="259045"/>
    <xdr:sp macro="" textlink="">
      <xdr:nvSpPr>
        <xdr:cNvPr id="489" name="n_3mainValue【市民会館】&#10;一人当たり面積">
          <a:extLst>
            <a:ext uri="{FF2B5EF4-FFF2-40B4-BE49-F238E27FC236}">
              <a16:creationId xmlns:a16="http://schemas.microsoft.com/office/drawing/2014/main" xmlns="" id="{40A87BE1-5D53-44D5-8519-8F25FEE32228}"/>
            </a:ext>
          </a:extLst>
        </xdr:cNvPr>
        <xdr:cNvSpPr txBox="1"/>
      </xdr:nvSpPr>
      <xdr:spPr>
        <a:xfrm>
          <a:off x="7626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136414</xdr:rowOff>
    </xdr:from>
    <xdr:ext cx="469744" cy="259045"/>
    <xdr:sp macro="" textlink="">
      <xdr:nvSpPr>
        <xdr:cNvPr id="490" name="n_4mainValue【市民会館】&#10;一人当たり面積">
          <a:extLst>
            <a:ext uri="{FF2B5EF4-FFF2-40B4-BE49-F238E27FC236}">
              <a16:creationId xmlns:a16="http://schemas.microsoft.com/office/drawing/2014/main" xmlns="" id="{46DD8870-A20D-4ECA-8FBB-E95CE2FA15AB}"/>
            </a:ext>
          </a:extLst>
        </xdr:cNvPr>
        <xdr:cNvSpPr txBox="1"/>
      </xdr:nvSpPr>
      <xdr:spPr>
        <a:xfrm>
          <a:off x="6737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xmlns="" id="{876E21F1-A5AD-4127-89E1-DE12FD0BA23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xmlns="" id="{9CBAD738-842F-424B-AA90-DEB453ACFD4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xmlns="" id="{17A7EE9C-F7AD-456F-B5F4-A5F8E07B2F1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xmlns="" id="{3004999D-1178-4C9E-A42E-93BBAB9B965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xmlns="" id="{594F04E4-7B5F-4532-B71C-8672E0335B7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xmlns="" id="{1D78F487-21B6-4526-B8FE-CA9AB45BF5E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xmlns="" id="{6189F23E-6C3B-4ED6-9D1F-D49D57632DD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xmlns="" id="{7FBF2223-F542-4121-A34C-30B34EC30CF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xmlns="" id="{CE90CFFB-9FBC-49B8-BE28-B04F8E64649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xmlns="" id="{17F69223-1640-4349-A0DD-9AA6BA739CB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xmlns="" id="{89BA03A4-87AF-4064-9B49-9809573978E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xmlns="" id="{C41C78E7-977F-425A-8070-36F90BAA580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xmlns="" id="{57321704-C392-4CD7-A849-456435BF68D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xmlns="" id="{4B3D0660-5F06-49DE-A883-579C4A35146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xmlns="" id="{F527DE64-2F71-4D8F-8B48-10386E5081A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xmlns="" id="{FDE0E8CF-BDD0-4953-9177-88625DC19B0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xmlns="" id="{A06956CF-5D18-4842-B302-BCFCD2F3A48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xmlns="" id="{7158CDE6-58EC-4424-BE07-F0F649B70D8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xmlns="" id="{9169EBE3-3E02-40C1-972C-4C43EDF79CD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xmlns="" id="{1340A6E5-BACE-465A-A2AF-836DA7EC72B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xmlns="" id="{A2DA9FDB-87A7-4ED7-9D9C-4021F0B4D57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xmlns="" id="{CBF6D065-5E63-4FF8-8F52-E6A40CD72FD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xmlns="" id="{41C7D6E2-FDFC-4470-BE04-E7928950B90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xmlns="" id="{039622FC-726D-4D7F-B334-72252C394B0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xmlns="" id="{E8F1F6DB-BB61-4981-A3E8-490675D2F5F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516" name="直線コネクタ 515">
          <a:extLst>
            <a:ext uri="{FF2B5EF4-FFF2-40B4-BE49-F238E27FC236}">
              <a16:creationId xmlns:a16="http://schemas.microsoft.com/office/drawing/2014/main" xmlns="" id="{BF1985DD-1965-4E7E-B603-4C5BC120D220}"/>
            </a:ext>
          </a:extLst>
        </xdr:cNvPr>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7" name="【一般廃棄物処理施設】&#10;有形固定資産減価償却率最小値テキスト">
          <a:extLst>
            <a:ext uri="{FF2B5EF4-FFF2-40B4-BE49-F238E27FC236}">
              <a16:creationId xmlns:a16="http://schemas.microsoft.com/office/drawing/2014/main" xmlns="" id="{BCE51EB6-47B1-4457-BC9C-29C2E16FB601}"/>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18" name="直線コネクタ 517">
          <a:extLst>
            <a:ext uri="{FF2B5EF4-FFF2-40B4-BE49-F238E27FC236}">
              <a16:creationId xmlns:a16="http://schemas.microsoft.com/office/drawing/2014/main" xmlns="" id="{F9D48039-8B68-4F3E-B9EB-2B9E066D0D0E}"/>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519" name="【一般廃棄物処理施設】&#10;有形固定資産減価償却率最大値テキスト">
          <a:extLst>
            <a:ext uri="{FF2B5EF4-FFF2-40B4-BE49-F238E27FC236}">
              <a16:creationId xmlns:a16="http://schemas.microsoft.com/office/drawing/2014/main" xmlns="" id="{60DEB4C4-E7AD-44F7-84F3-17EC5BDFDCF6}"/>
            </a:ext>
          </a:extLst>
        </xdr:cNvPr>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520" name="直線コネクタ 519">
          <a:extLst>
            <a:ext uri="{FF2B5EF4-FFF2-40B4-BE49-F238E27FC236}">
              <a16:creationId xmlns:a16="http://schemas.microsoft.com/office/drawing/2014/main" xmlns="" id="{E7660814-7B9C-4B95-8B49-9CF0E1479F9E}"/>
            </a:ext>
          </a:extLst>
        </xdr:cNvPr>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17253</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xmlns="" id="{4693027D-A0E4-48D7-A256-EEE8288B19B7}"/>
            </a:ext>
          </a:extLst>
        </xdr:cNvPr>
        <xdr:cNvSpPr txBox="1"/>
      </xdr:nvSpPr>
      <xdr:spPr>
        <a:xfrm>
          <a:off x="163576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22" name="フローチャート: 判断 521">
          <a:extLst>
            <a:ext uri="{FF2B5EF4-FFF2-40B4-BE49-F238E27FC236}">
              <a16:creationId xmlns:a16="http://schemas.microsoft.com/office/drawing/2014/main" xmlns="" id="{E04EB3B4-E8F4-4DB9-AF81-FC2DE84BDDFD}"/>
            </a:ext>
          </a:extLst>
        </xdr:cNvPr>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523" name="フローチャート: 判断 522">
          <a:extLst>
            <a:ext uri="{FF2B5EF4-FFF2-40B4-BE49-F238E27FC236}">
              <a16:creationId xmlns:a16="http://schemas.microsoft.com/office/drawing/2014/main" xmlns="" id="{8602994B-E028-4E4B-88BF-1F80E42870C0}"/>
            </a:ext>
          </a:extLst>
        </xdr:cNvPr>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24" name="フローチャート: 判断 523">
          <a:extLst>
            <a:ext uri="{FF2B5EF4-FFF2-40B4-BE49-F238E27FC236}">
              <a16:creationId xmlns:a16="http://schemas.microsoft.com/office/drawing/2014/main" xmlns="" id="{A7631CF1-DBBD-4C27-8764-603910724694}"/>
            </a:ext>
          </a:extLst>
        </xdr:cNvPr>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25" name="フローチャート: 判断 524">
          <a:extLst>
            <a:ext uri="{FF2B5EF4-FFF2-40B4-BE49-F238E27FC236}">
              <a16:creationId xmlns:a16="http://schemas.microsoft.com/office/drawing/2014/main" xmlns="" id="{E296590C-F8BF-4E54-84E7-92573251E478}"/>
            </a:ext>
          </a:extLst>
        </xdr:cNvPr>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26" name="フローチャート: 判断 525">
          <a:extLst>
            <a:ext uri="{FF2B5EF4-FFF2-40B4-BE49-F238E27FC236}">
              <a16:creationId xmlns:a16="http://schemas.microsoft.com/office/drawing/2014/main" xmlns="" id="{843EC421-3D8E-4302-9316-C198B00413A1}"/>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xmlns="" id="{FDE37AC6-5684-437E-920E-D32B54357F0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523923D3-57FA-449E-8F19-ABE07F69176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4FD411EF-B1D1-4F4D-B2F0-CAF4BA25C18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E584EBD2-0B63-4599-89C9-FE897990890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C13531D8-14BA-4CA2-876F-07267CF12C1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126637</xdr:rowOff>
    </xdr:from>
    <xdr:to>
      <xdr:col>85</xdr:col>
      <xdr:colOff>177800</xdr:colOff>
      <xdr:row>40</xdr:row>
      <xdr:rowOff>56787</xdr:rowOff>
    </xdr:to>
    <xdr:sp macro="" textlink="">
      <xdr:nvSpPr>
        <xdr:cNvPr id="532" name="楕円 531">
          <a:extLst>
            <a:ext uri="{FF2B5EF4-FFF2-40B4-BE49-F238E27FC236}">
              <a16:creationId xmlns:a16="http://schemas.microsoft.com/office/drawing/2014/main" xmlns="" id="{008E8F0F-3DF3-4BD0-9988-9D7B9F2A9414}"/>
            </a:ext>
          </a:extLst>
        </xdr:cNvPr>
        <xdr:cNvSpPr/>
      </xdr:nvSpPr>
      <xdr:spPr>
        <a:xfrm>
          <a:off x="162687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105064</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xmlns="" id="{24E2E35F-FDC7-462B-A1AC-B96166FD3796}"/>
            </a:ext>
          </a:extLst>
        </xdr:cNvPr>
        <xdr:cNvSpPr txBox="1"/>
      </xdr:nvSpPr>
      <xdr:spPr>
        <a:xfrm>
          <a:off x="16357600"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103777</xdr:rowOff>
    </xdr:from>
    <xdr:to>
      <xdr:col>81</xdr:col>
      <xdr:colOff>101600</xdr:colOff>
      <xdr:row>40</xdr:row>
      <xdr:rowOff>33927</xdr:rowOff>
    </xdr:to>
    <xdr:sp macro="" textlink="">
      <xdr:nvSpPr>
        <xdr:cNvPr id="534" name="楕円 533">
          <a:extLst>
            <a:ext uri="{FF2B5EF4-FFF2-40B4-BE49-F238E27FC236}">
              <a16:creationId xmlns:a16="http://schemas.microsoft.com/office/drawing/2014/main" xmlns="" id="{E225AD31-AE58-4331-8706-2E2924E45BF2}"/>
            </a:ext>
          </a:extLst>
        </xdr:cNvPr>
        <xdr:cNvSpPr/>
      </xdr:nvSpPr>
      <xdr:spPr>
        <a:xfrm>
          <a:off x="15430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154577</xdr:rowOff>
    </xdr:from>
    <xdr:to>
      <xdr:col>85</xdr:col>
      <xdr:colOff>127000</xdr:colOff>
      <xdr:row>40</xdr:row>
      <xdr:rowOff>5987</xdr:rowOff>
    </xdr:to>
    <xdr:cxnSp macro="">
      <xdr:nvCxnSpPr>
        <xdr:cNvPr id="535" name="直線コネクタ 534">
          <a:extLst>
            <a:ext uri="{FF2B5EF4-FFF2-40B4-BE49-F238E27FC236}">
              <a16:creationId xmlns:a16="http://schemas.microsoft.com/office/drawing/2014/main" xmlns="" id="{AB7445FD-DCBA-44CB-906B-824FEE4F7AB5}"/>
            </a:ext>
          </a:extLst>
        </xdr:cNvPr>
        <xdr:cNvCxnSpPr/>
      </xdr:nvCxnSpPr>
      <xdr:spPr>
        <a:xfrm>
          <a:off x="15481300" y="684112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28666</xdr:rowOff>
    </xdr:from>
    <xdr:to>
      <xdr:col>76</xdr:col>
      <xdr:colOff>165100</xdr:colOff>
      <xdr:row>39</xdr:row>
      <xdr:rowOff>130266</xdr:rowOff>
    </xdr:to>
    <xdr:sp macro="" textlink="">
      <xdr:nvSpPr>
        <xdr:cNvPr id="536" name="楕円 535">
          <a:extLst>
            <a:ext uri="{FF2B5EF4-FFF2-40B4-BE49-F238E27FC236}">
              <a16:creationId xmlns:a16="http://schemas.microsoft.com/office/drawing/2014/main" xmlns="" id="{0F9614C8-B095-4AF3-A078-D8C6D34C2E30}"/>
            </a:ext>
          </a:extLst>
        </xdr:cNvPr>
        <xdr:cNvSpPr/>
      </xdr:nvSpPr>
      <xdr:spPr>
        <a:xfrm>
          <a:off x="14541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79466</xdr:rowOff>
    </xdr:from>
    <xdr:to>
      <xdr:col>81</xdr:col>
      <xdr:colOff>50800</xdr:colOff>
      <xdr:row>39</xdr:row>
      <xdr:rowOff>154577</xdr:rowOff>
    </xdr:to>
    <xdr:cxnSp macro="">
      <xdr:nvCxnSpPr>
        <xdr:cNvPr id="537" name="直線コネクタ 536">
          <a:extLst>
            <a:ext uri="{FF2B5EF4-FFF2-40B4-BE49-F238E27FC236}">
              <a16:creationId xmlns:a16="http://schemas.microsoft.com/office/drawing/2014/main" xmlns="" id="{758DAAF1-4B5E-4ABD-AC7F-2FA72FA15732}"/>
            </a:ext>
          </a:extLst>
        </xdr:cNvPr>
        <xdr:cNvCxnSpPr/>
      </xdr:nvCxnSpPr>
      <xdr:spPr>
        <a:xfrm>
          <a:off x="14592300" y="676601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115207</xdr:rowOff>
    </xdr:from>
    <xdr:to>
      <xdr:col>72</xdr:col>
      <xdr:colOff>38100</xdr:colOff>
      <xdr:row>39</xdr:row>
      <xdr:rowOff>45357</xdr:rowOff>
    </xdr:to>
    <xdr:sp macro="" textlink="">
      <xdr:nvSpPr>
        <xdr:cNvPr id="538" name="楕円 537">
          <a:extLst>
            <a:ext uri="{FF2B5EF4-FFF2-40B4-BE49-F238E27FC236}">
              <a16:creationId xmlns:a16="http://schemas.microsoft.com/office/drawing/2014/main" xmlns="" id="{37202591-F4FD-4AA8-9645-FC0E83D435C8}"/>
            </a:ext>
          </a:extLst>
        </xdr:cNvPr>
        <xdr:cNvSpPr/>
      </xdr:nvSpPr>
      <xdr:spPr>
        <a:xfrm>
          <a:off x="13652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166007</xdr:rowOff>
    </xdr:from>
    <xdr:to>
      <xdr:col>76</xdr:col>
      <xdr:colOff>114300</xdr:colOff>
      <xdr:row>39</xdr:row>
      <xdr:rowOff>79466</xdr:rowOff>
    </xdr:to>
    <xdr:cxnSp macro="">
      <xdr:nvCxnSpPr>
        <xdr:cNvPr id="539" name="直線コネクタ 538">
          <a:extLst>
            <a:ext uri="{FF2B5EF4-FFF2-40B4-BE49-F238E27FC236}">
              <a16:creationId xmlns:a16="http://schemas.microsoft.com/office/drawing/2014/main" xmlns="" id="{495F2742-5A9C-4BF6-8534-372028DB5554}"/>
            </a:ext>
          </a:extLst>
        </xdr:cNvPr>
        <xdr:cNvCxnSpPr/>
      </xdr:nvCxnSpPr>
      <xdr:spPr>
        <a:xfrm>
          <a:off x="13703300" y="668110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xmlns="" id="{0BD82F9D-9E8C-4BA6-83D5-4D8C1DF4185E}"/>
            </a:ext>
          </a:extLst>
        </xdr:cNvPr>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xmlns="" id="{C508BF5C-A83E-4134-AC65-C45BE27FF795}"/>
            </a:ext>
          </a:extLst>
        </xdr:cNvPr>
        <xdr:cNvSpPr txBox="1"/>
      </xdr:nvSpPr>
      <xdr:spPr>
        <a:xfrm>
          <a:off x="14389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xmlns="" id="{31680B26-2370-4859-9968-502A20D5765A}"/>
            </a:ext>
          </a:extLst>
        </xdr:cNvPr>
        <xdr:cNvSpPr txBox="1"/>
      </xdr:nvSpPr>
      <xdr:spPr>
        <a:xfrm>
          <a:off x="13500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xmlns="" id="{6BA101E6-2CBA-4CFA-BCA7-9EE9B03AA649}"/>
            </a:ext>
          </a:extLst>
        </xdr:cNvPr>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25054</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xmlns="" id="{26FDC8C2-B2DD-44D8-AC7A-5F10D7058035}"/>
            </a:ext>
          </a:extLst>
        </xdr:cNvPr>
        <xdr:cNvSpPr txBox="1"/>
      </xdr:nvSpPr>
      <xdr:spPr>
        <a:xfrm>
          <a:off x="152660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146793</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xmlns="" id="{E91DDFE9-899C-4C7F-9373-348A0934CD9F}"/>
            </a:ext>
          </a:extLst>
        </xdr:cNvPr>
        <xdr:cNvSpPr txBox="1"/>
      </xdr:nvSpPr>
      <xdr:spPr>
        <a:xfrm>
          <a:off x="14389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61884</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xmlns="" id="{3CC75424-B6A6-44A3-8913-ABFB91C3EEA8}"/>
            </a:ext>
          </a:extLst>
        </xdr:cNvPr>
        <xdr:cNvSpPr txBox="1"/>
      </xdr:nvSpPr>
      <xdr:spPr>
        <a:xfrm>
          <a:off x="135007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xmlns="" id="{B23F73D5-5B9A-4C0B-A6CD-9DF0FDB21E7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xmlns="" id="{B411A83B-9C64-4DB3-AA8A-9F18D95A2B1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xmlns="" id="{866D5BB8-4B1C-4C60-A63B-432CDBB7A5C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xmlns="" id="{88EAAA6C-3C56-46F7-B36F-CE32AE37879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xmlns="" id="{BC514F95-B9FE-47D8-8934-05601FF2C6A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xmlns="" id="{F7E4562D-CE5E-4DC5-835D-73EB359A9F3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xmlns="" id="{F5135698-28A6-42E4-BB85-7E493500B1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xmlns="" id="{68CD4641-1E96-42F5-803B-19CDD4B1EDD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xmlns="" id="{1240261F-E970-4FAF-B0EA-9C8093640EB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xmlns="" id="{FD705E3D-7B73-4FD1-99FF-BCEBDB8D9E0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a:extLst>
            <a:ext uri="{FF2B5EF4-FFF2-40B4-BE49-F238E27FC236}">
              <a16:creationId xmlns:a16="http://schemas.microsoft.com/office/drawing/2014/main" xmlns="" id="{E0A11D69-401A-4BA4-9440-9DC57CCBE08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a:extLst>
            <a:ext uri="{FF2B5EF4-FFF2-40B4-BE49-F238E27FC236}">
              <a16:creationId xmlns:a16="http://schemas.microsoft.com/office/drawing/2014/main" xmlns="" id="{66259470-B89E-48FD-9C51-1956A96938B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a:extLst>
            <a:ext uri="{FF2B5EF4-FFF2-40B4-BE49-F238E27FC236}">
              <a16:creationId xmlns:a16="http://schemas.microsoft.com/office/drawing/2014/main" xmlns="" id="{EECFFA78-B8C5-4195-A299-26FF1D75A4C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a:extLst>
            <a:ext uri="{FF2B5EF4-FFF2-40B4-BE49-F238E27FC236}">
              <a16:creationId xmlns:a16="http://schemas.microsoft.com/office/drawing/2014/main" xmlns="" id="{AC852495-70B5-453F-9B4F-1C97520D792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a:extLst>
            <a:ext uri="{FF2B5EF4-FFF2-40B4-BE49-F238E27FC236}">
              <a16:creationId xmlns:a16="http://schemas.microsoft.com/office/drawing/2014/main" xmlns="" id="{E4CDB299-3766-4485-8B6A-424946458BA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a:extLst>
            <a:ext uri="{FF2B5EF4-FFF2-40B4-BE49-F238E27FC236}">
              <a16:creationId xmlns:a16="http://schemas.microsoft.com/office/drawing/2014/main" xmlns="" id="{356325CA-5778-4235-AF58-252080F48D0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a:extLst>
            <a:ext uri="{FF2B5EF4-FFF2-40B4-BE49-F238E27FC236}">
              <a16:creationId xmlns:a16="http://schemas.microsoft.com/office/drawing/2014/main" xmlns="" id="{E4AA0B47-27C6-405C-B4C1-C470EBD6101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a:extLst>
            <a:ext uri="{FF2B5EF4-FFF2-40B4-BE49-F238E27FC236}">
              <a16:creationId xmlns:a16="http://schemas.microsoft.com/office/drawing/2014/main" xmlns="" id="{1153CA1B-A464-440D-A784-7C97AA0B9FC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xmlns="" id="{885DFA6F-E63F-4C69-838A-7EBE2D1E4D2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a:extLst>
            <a:ext uri="{FF2B5EF4-FFF2-40B4-BE49-F238E27FC236}">
              <a16:creationId xmlns:a16="http://schemas.microsoft.com/office/drawing/2014/main" xmlns="" id="{75635405-626E-4CD2-BC62-D216530579E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a:extLst>
            <a:ext uri="{FF2B5EF4-FFF2-40B4-BE49-F238E27FC236}">
              <a16:creationId xmlns:a16="http://schemas.microsoft.com/office/drawing/2014/main" xmlns="" id="{5216120B-DC07-4CC6-A40D-38672EF6015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68" name="直線コネクタ 567">
          <a:extLst>
            <a:ext uri="{FF2B5EF4-FFF2-40B4-BE49-F238E27FC236}">
              <a16:creationId xmlns:a16="http://schemas.microsoft.com/office/drawing/2014/main" xmlns="" id="{33D8FA24-2AD1-4742-AB13-09E9C7078CED}"/>
            </a:ext>
          </a:extLst>
        </xdr:cNvPr>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69" name="【一般廃棄物処理施設】&#10;一人当たり有形固定資産（償却資産）額最小値テキスト">
          <a:extLst>
            <a:ext uri="{FF2B5EF4-FFF2-40B4-BE49-F238E27FC236}">
              <a16:creationId xmlns:a16="http://schemas.microsoft.com/office/drawing/2014/main" xmlns="" id="{93750EEA-E788-4A14-8FE2-D444D658ECD8}"/>
            </a:ext>
          </a:extLst>
        </xdr:cNvPr>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70" name="直線コネクタ 569">
          <a:extLst>
            <a:ext uri="{FF2B5EF4-FFF2-40B4-BE49-F238E27FC236}">
              <a16:creationId xmlns:a16="http://schemas.microsoft.com/office/drawing/2014/main" xmlns="" id="{AE7E257A-C540-4717-BDC0-CBF2ED5DF8E8}"/>
            </a:ext>
          </a:extLst>
        </xdr:cNvPr>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71" name="【一般廃棄物処理施設】&#10;一人当たり有形固定資産（償却資産）額最大値テキスト">
          <a:extLst>
            <a:ext uri="{FF2B5EF4-FFF2-40B4-BE49-F238E27FC236}">
              <a16:creationId xmlns:a16="http://schemas.microsoft.com/office/drawing/2014/main" xmlns="" id="{42DC128C-0953-4787-854E-3408A15B0DD9}"/>
            </a:ext>
          </a:extLst>
        </xdr:cNvPr>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72" name="直線コネクタ 571">
          <a:extLst>
            <a:ext uri="{FF2B5EF4-FFF2-40B4-BE49-F238E27FC236}">
              <a16:creationId xmlns:a16="http://schemas.microsoft.com/office/drawing/2014/main" xmlns="" id="{E3600E64-4792-44AD-9094-E222F5E3790E}"/>
            </a:ext>
          </a:extLst>
        </xdr:cNvPr>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17859</xdr:rowOff>
    </xdr:from>
    <xdr:ext cx="534377" cy="259045"/>
    <xdr:sp macro="" textlink="">
      <xdr:nvSpPr>
        <xdr:cNvPr id="573" name="【一般廃棄物処理施設】&#10;一人当たり有形固定資産（償却資産）額平均値テキスト">
          <a:extLst>
            <a:ext uri="{FF2B5EF4-FFF2-40B4-BE49-F238E27FC236}">
              <a16:creationId xmlns:a16="http://schemas.microsoft.com/office/drawing/2014/main" xmlns="" id="{149D6166-BE0E-415A-87B0-A753335FC3A2}"/>
            </a:ext>
          </a:extLst>
        </xdr:cNvPr>
        <xdr:cNvSpPr txBox="1"/>
      </xdr:nvSpPr>
      <xdr:spPr>
        <a:xfrm>
          <a:off x="22199600" y="6704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74" name="フローチャート: 判断 573">
          <a:extLst>
            <a:ext uri="{FF2B5EF4-FFF2-40B4-BE49-F238E27FC236}">
              <a16:creationId xmlns:a16="http://schemas.microsoft.com/office/drawing/2014/main" xmlns="" id="{B8B8E5A2-64AB-4DF0-92A4-175E7B2FAF50}"/>
            </a:ext>
          </a:extLst>
        </xdr:cNvPr>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75" name="フローチャート: 判断 574">
          <a:extLst>
            <a:ext uri="{FF2B5EF4-FFF2-40B4-BE49-F238E27FC236}">
              <a16:creationId xmlns:a16="http://schemas.microsoft.com/office/drawing/2014/main" xmlns="" id="{08CFAE04-889E-414A-8155-754F478A602C}"/>
            </a:ext>
          </a:extLst>
        </xdr:cNvPr>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76" name="フローチャート: 判断 575">
          <a:extLst>
            <a:ext uri="{FF2B5EF4-FFF2-40B4-BE49-F238E27FC236}">
              <a16:creationId xmlns:a16="http://schemas.microsoft.com/office/drawing/2014/main" xmlns="" id="{8901AE92-D204-452B-9640-AC8484446353}"/>
            </a:ext>
          </a:extLst>
        </xdr:cNvPr>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77" name="フローチャート: 判断 576">
          <a:extLst>
            <a:ext uri="{FF2B5EF4-FFF2-40B4-BE49-F238E27FC236}">
              <a16:creationId xmlns:a16="http://schemas.microsoft.com/office/drawing/2014/main" xmlns="" id="{2FE3775C-8AB2-4FD7-8642-C51FDEF7CC7C}"/>
            </a:ext>
          </a:extLst>
        </xdr:cNvPr>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578" name="フローチャート: 判断 577">
          <a:extLst>
            <a:ext uri="{FF2B5EF4-FFF2-40B4-BE49-F238E27FC236}">
              <a16:creationId xmlns:a16="http://schemas.microsoft.com/office/drawing/2014/main" xmlns="" id="{E23C09E6-8706-4079-A9E4-7334B6C328F8}"/>
            </a:ext>
          </a:extLst>
        </xdr:cNvPr>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xmlns="" id="{1C133CB2-B0AB-497A-BCA6-271902279D4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xmlns="" id="{25928F5A-3508-4149-8D15-2802F6CDDDD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xmlns="" id="{71F94A26-56C2-4BF7-9BC4-3C9FC7FAA61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CF0324A8-2CFE-451D-AC4D-9020E396070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7C11A0CE-A049-4877-864E-2B4F22575B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168901</xdr:rowOff>
    </xdr:from>
    <xdr:to>
      <xdr:col>116</xdr:col>
      <xdr:colOff>114300</xdr:colOff>
      <xdr:row>39</xdr:row>
      <xdr:rowOff>99051</xdr:rowOff>
    </xdr:to>
    <xdr:sp macro="" textlink="">
      <xdr:nvSpPr>
        <xdr:cNvPr id="584" name="楕円 583">
          <a:extLst>
            <a:ext uri="{FF2B5EF4-FFF2-40B4-BE49-F238E27FC236}">
              <a16:creationId xmlns:a16="http://schemas.microsoft.com/office/drawing/2014/main" xmlns="" id="{AC4D8A3D-485F-48B8-8589-9287C3593A1D}"/>
            </a:ext>
          </a:extLst>
        </xdr:cNvPr>
        <xdr:cNvSpPr/>
      </xdr:nvSpPr>
      <xdr:spPr>
        <a:xfrm>
          <a:off x="22110700" y="668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20328</xdr:rowOff>
    </xdr:from>
    <xdr:ext cx="534377" cy="259045"/>
    <xdr:sp macro="" textlink="">
      <xdr:nvSpPr>
        <xdr:cNvPr id="585" name="【一般廃棄物処理施設】&#10;一人当たり有形固定資産（償却資産）額該当値テキスト">
          <a:extLst>
            <a:ext uri="{FF2B5EF4-FFF2-40B4-BE49-F238E27FC236}">
              <a16:creationId xmlns:a16="http://schemas.microsoft.com/office/drawing/2014/main" xmlns="" id="{D696FBB6-D450-4B1C-B09B-41E7A2A9054A}"/>
            </a:ext>
          </a:extLst>
        </xdr:cNvPr>
        <xdr:cNvSpPr txBox="1"/>
      </xdr:nvSpPr>
      <xdr:spPr>
        <a:xfrm>
          <a:off x="22199600" y="653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1909</xdr:rowOff>
    </xdr:from>
    <xdr:to>
      <xdr:col>112</xdr:col>
      <xdr:colOff>38100</xdr:colOff>
      <xdr:row>39</xdr:row>
      <xdr:rowOff>103509</xdr:rowOff>
    </xdr:to>
    <xdr:sp macro="" textlink="">
      <xdr:nvSpPr>
        <xdr:cNvPr id="586" name="楕円 585">
          <a:extLst>
            <a:ext uri="{FF2B5EF4-FFF2-40B4-BE49-F238E27FC236}">
              <a16:creationId xmlns:a16="http://schemas.microsoft.com/office/drawing/2014/main" xmlns="" id="{6FACAC06-33FF-4BE0-ACE6-376D04BD68AC}"/>
            </a:ext>
          </a:extLst>
        </xdr:cNvPr>
        <xdr:cNvSpPr/>
      </xdr:nvSpPr>
      <xdr:spPr>
        <a:xfrm>
          <a:off x="21272500" y="66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48251</xdr:rowOff>
    </xdr:from>
    <xdr:to>
      <xdr:col>116</xdr:col>
      <xdr:colOff>63500</xdr:colOff>
      <xdr:row>39</xdr:row>
      <xdr:rowOff>52709</xdr:rowOff>
    </xdr:to>
    <xdr:cxnSp macro="">
      <xdr:nvCxnSpPr>
        <xdr:cNvPr id="587" name="直線コネクタ 586">
          <a:extLst>
            <a:ext uri="{FF2B5EF4-FFF2-40B4-BE49-F238E27FC236}">
              <a16:creationId xmlns:a16="http://schemas.microsoft.com/office/drawing/2014/main" xmlns="" id="{D89FFA4C-21AF-4704-827A-C88C0A238C5A}"/>
            </a:ext>
          </a:extLst>
        </xdr:cNvPr>
        <xdr:cNvCxnSpPr/>
      </xdr:nvCxnSpPr>
      <xdr:spPr>
        <a:xfrm flipV="1">
          <a:off x="21323300" y="6734801"/>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14583</xdr:rowOff>
    </xdr:from>
    <xdr:to>
      <xdr:col>107</xdr:col>
      <xdr:colOff>101600</xdr:colOff>
      <xdr:row>39</xdr:row>
      <xdr:rowOff>116183</xdr:rowOff>
    </xdr:to>
    <xdr:sp macro="" textlink="">
      <xdr:nvSpPr>
        <xdr:cNvPr id="588" name="楕円 587">
          <a:extLst>
            <a:ext uri="{FF2B5EF4-FFF2-40B4-BE49-F238E27FC236}">
              <a16:creationId xmlns:a16="http://schemas.microsoft.com/office/drawing/2014/main" xmlns="" id="{3C12C458-F648-47DF-88FB-F36F4CAE665F}"/>
            </a:ext>
          </a:extLst>
        </xdr:cNvPr>
        <xdr:cNvSpPr/>
      </xdr:nvSpPr>
      <xdr:spPr>
        <a:xfrm>
          <a:off x="20383500" y="670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52709</xdr:rowOff>
    </xdr:from>
    <xdr:to>
      <xdr:col>111</xdr:col>
      <xdr:colOff>177800</xdr:colOff>
      <xdr:row>39</xdr:row>
      <xdr:rowOff>65383</xdr:rowOff>
    </xdr:to>
    <xdr:cxnSp macro="">
      <xdr:nvCxnSpPr>
        <xdr:cNvPr id="589" name="直線コネクタ 588">
          <a:extLst>
            <a:ext uri="{FF2B5EF4-FFF2-40B4-BE49-F238E27FC236}">
              <a16:creationId xmlns:a16="http://schemas.microsoft.com/office/drawing/2014/main" xmlns="" id="{EC6E4E37-16D4-41BB-A518-B47FB312C4F4}"/>
            </a:ext>
          </a:extLst>
        </xdr:cNvPr>
        <xdr:cNvCxnSpPr/>
      </xdr:nvCxnSpPr>
      <xdr:spPr>
        <a:xfrm flipV="1">
          <a:off x="20434300" y="6739259"/>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11373</xdr:rowOff>
    </xdr:from>
    <xdr:to>
      <xdr:col>102</xdr:col>
      <xdr:colOff>165100</xdr:colOff>
      <xdr:row>39</xdr:row>
      <xdr:rowOff>112973</xdr:rowOff>
    </xdr:to>
    <xdr:sp macro="" textlink="">
      <xdr:nvSpPr>
        <xdr:cNvPr id="590" name="楕円 589">
          <a:extLst>
            <a:ext uri="{FF2B5EF4-FFF2-40B4-BE49-F238E27FC236}">
              <a16:creationId xmlns:a16="http://schemas.microsoft.com/office/drawing/2014/main" xmlns="" id="{0A34402C-6C9F-4CE1-99FC-5D100ED9F9EE}"/>
            </a:ext>
          </a:extLst>
        </xdr:cNvPr>
        <xdr:cNvSpPr/>
      </xdr:nvSpPr>
      <xdr:spPr>
        <a:xfrm>
          <a:off x="19494500" y="66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62173</xdr:rowOff>
    </xdr:from>
    <xdr:to>
      <xdr:col>107</xdr:col>
      <xdr:colOff>50800</xdr:colOff>
      <xdr:row>39</xdr:row>
      <xdr:rowOff>65383</xdr:rowOff>
    </xdr:to>
    <xdr:cxnSp macro="">
      <xdr:nvCxnSpPr>
        <xdr:cNvPr id="591" name="直線コネクタ 590">
          <a:extLst>
            <a:ext uri="{FF2B5EF4-FFF2-40B4-BE49-F238E27FC236}">
              <a16:creationId xmlns:a16="http://schemas.microsoft.com/office/drawing/2014/main" xmlns="" id="{B0B638B4-F32D-4CF7-95FB-73C651BD6C47}"/>
            </a:ext>
          </a:extLst>
        </xdr:cNvPr>
        <xdr:cNvCxnSpPr/>
      </xdr:nvCxnSpPr>
      <xdr:spPr>
        <a:xfrm>
          <a:off x="19545300" y="6748723"/>
          <a:ext cx="8890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143963</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xmlns="" id="{BFFEA749-5D22-4941-957C-8AA456C0AA62}"/>
            </a:ext>
          </a:extLst>
        </xdr:cNvPr>
        <xdr:cNvSpPr txBox="1"/>
      </xdr:nvSpPr>
      <xdr:spPr>
        <a:xfrm>
          <a:off x="21043411" y="683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xmlns="" id="{4A33CB0B-B50F-4D1A-AB23-106CFE882D80}"/>
            </a:ext>
          </a:extLst>
        </xdr:cNvPr>
        <xdr:cNvSpPr txBox="1"/>
      </xdr:nvSpPr>
      <xdr:spPr>
        <a:xfrm>
          <a:off x="201671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4513</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xmlns="" id="{CAB7E272-DDC7-4E8C-9301-E0357758C881}"/>
            </a:ext>
          </a:extLst>
        </xdr:cNvPr>
        <xdr:cNvSpPr txBox="1"/>
      </xdr:nvSpPr>
      <xdr:spPr>
        <a:xfrm>
          <a:off x="19278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xmlns="" id="{5FD001D0-5FC9-4D6A-AAC2-E7CE810EEF6B}"/>
            </a:ext>
          </a:extLst>
        </xdr:cNvPr>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120036</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xmlns="" id="{3DB6E0E1-DB11-4E08-8F90-70E0CC052637}"/>
            </a:ext>
          </a:extLst>
        </xdr:cNvPr>
        <xdr:cNvSpPr txBox="1"/>
      </xdr:nvSpPr>
      <xdr:spPr>
        <a:xfrm>
          <a:off x="21043411" y="64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132710</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xmlns="" id="{38D641D3-41AD-4D40-B53A-DC0D127A155B}"/>
            </a:ext>
          </a:extLst>
        </xdr:cNvPr>
        <xdr:cNvSpPr txBox="1"/>
      </xdr:nvSpPr>
      <xdr:spPr>
        <a:xfrm>
          <a:off x="20167111" y="647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129500</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xmlns="" id="{E12618EE-2D19-4048-81B5-FD54D09594E0}"/>
            </a:ext>
          </a:extLst>
        </xdr:cNvPr>
        <xdr:cNvSpPr txBox="1"/>
      </xdr:nvSpPr>
      <xdr:spPr>
        <a:xfrm>
          <a:off x="19278111" y="64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xmlns="" id="{CC5D9F4D-865E-49BC-A638-C3E1489A659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xmlns="" id="{67C2ED96-E2E6-40B1-8249-BC9AC18138B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xmlns="" id="{76E025BA-4B34-40A3-AA9B-A4A60B7535F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xmlns="" id="{8476B48A-14C8-4531-AADF-A8125DDF442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xmlns="" id="{07150036-C63A-4F40-919E-BDAA8536E4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xmlns="" id="{39EF248B-80A2-480E-86D3-5A1BFDD4FE5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xmlns="" id="{2D11017C-1CE1-447D-A39B-D6A989FD76D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xmlns="" id="{F872A63F-2037-4CB6-AD4F-7EA63DC5B2B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a:extLst>
            <a:ext uri="{FF2B5EF4-FFF2-40B4-BE49-F238E27FC236}">
              <a16:creationId xmlns:a16="http://schemas.microsoft.com/office/drawing/2014/main" xmlns="" id="{60F2281F-6B28-4B93-B586-760375C636C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a:extLst>
            <a:ext uri="{FF2B5EF4-FFF2-40B4-BE49-F238E27FC236}">
              <a16:creationId xmlns:a16="http://schemas.microsoft.com/office/drawing/2014/main" xmlns="" id="{2B429400-AA0E-450E-B471-49791ED6FC8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a:extLst>
            <a:ext uri="{FF2B5EF4-FFF2-40B4-BE49-F238E27FC236}">
              <a16:creationId xmlns:a16="http://schemas.microsoft.com/office/drawing/2014/main" xmlns="" id="{DABF4ED5-805D-433F-A4BA-0EBA264C5C5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a:extLst>
            <a:ext uri="{FF2B5EF4-FFF2-40B4-BE49-F238E27FC236}">
              <a16:creationId xmlns:a16="http://schemas.microsoft.com/office/drawing/2014/main" xmlns="" id="{1D58E489-DE4A-4A26-BC15-AB1C6E69732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a:extLst>
            <a:ext uri="{FF2B5EF4-FFF2-40B4-BE49-F238E27FC236}">
              <a16:creationId xmlns:a16="http://schemas.microsoft.com/office/drawing/2014/main" xmlns="" id="{04E43595-594E-471B-B242-6A750D9BC9A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a:extLst>
            <a:ext uri="{FF2B5EF4-FFF2-40B4-BE49-F238E27FC236}">
              <a16:creationId xmlns:a16="http://schemas.microsoft.com/office/drawing/2014/main" xmlns="" id="{B5104261-A7FF-4733-B3DA-C4DB674847D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a:extLst>
            <a:ext uri="{FF2B5EF4-FFF2-40B4-BE49-F238E27FC236}">
              <a16:creationId xmlns:a16="http://schemas.microsoft.com/office/drawing/2014/main" xmlns="" id="{A67B69E0-7660-4BC4-9B46-123CE01914F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xmlns="" id="{95520199-8C2E-433B-A88D-6FCF8866B57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xmlns="" id="{67B65FD4-DF48-41D4-8DED-F59544800DD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xmlns="" id="{9021C374-808C-48C2-BFDB-278DDF4A980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xmlns="" id="{E28116C6-5242-4610-A25B-89F17CA58AF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xmlns="" id="{81EC55B8-1E35-4196-A01E-323C7B3BD31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xmlns="" id="{ECB5E236-B24A-4908-BEEB-C490B44721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xmlns="" id="{E0BFAECB-A6B9-48F7-A43F-5A11EEA5DF4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xmlns="" id="{ADF72999-7B8A-4413-B59A-F852A290F2D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xmlns="" id="{37AC452F-150D-4B86-A6BF-0EF0A4221E4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xmlns="" id="{1C694468-A9AC-4F6B-B34B-C5CC24D612A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xmlns="" id="{3EB1CC9A-AA8D-43B2-AA07-15FF546AEF8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xmlns="" id="{A41F5CFF-4C7F-4BBC-9590-1F6595B7FA8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a:extLst>
            <a:ext uri="{FF2B5EF4-FFF2-40B4-BE49-F238E27FC236}">
              <a16:creationId xmlns:a16="http://schemas.microsoft.com/office/drawing/2014/main" xmlns="" id="{3E118A33-DA09-4230-8CD5-54125080D13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a:extLst>
            <a:ext uri="{FF2B5EF4-FFF2-40B4-BE49-F238E27FC236}">
              <a16:creationId xmlns:a16="http://schemas.microsoft.com/office/drawing/2014/main" xmlns="" id="{E695B7E9-1241-4DEA-9DFE-CC54DEC613D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a:extLst>
            <a:ext uri="{FF2B5EF4-FFF2-40B4-BE49-F238E27FC236}">
              <a16:creationId xmlns:a16="http://schemas.microsoft.com/office/drawing/2014/main" xmlns="" id="{7A9AEE17-0768-4DAB-87D3-448FC75A790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a:extLst>
            <a:ext uri="{FF2B5EF4-FFF2-40B4-BE49-F238E27FC236}">
              <a16:creationId xmlns:a16="http://schemas.microsoft.com/office/drawing/2014/main" xmlns="" id="{C1912168-485B-4AF1-A350-D4BF0C23FAD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a:extLst>
            <a:ext uri="{FF2B5EF4-FFF2-40B4-BE49-F238E27FC236}">
              <a16:creationId xmlns:a16="http://schemas.microsoft.com/office/drawing/2014/main" xmlns="" id="{15BB57E5-CDF5-4F1C-95AA-FE53C7E5CFE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a:extLst>
            <a:ext uri="{FF2B5EF4-FFF2-40B4-BE49-F238E27FC236}">
              <a16:creationId xmlns:a16="http://schemas.microsoft.com/office/drawing/2014/main" xmlns="" id="{14BB79E5-4933-463B-9A55-9F32213E18C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a:extLst>
            <a:ext uri="{FF2B5EF4-FFF2-40B4-BE49-F238E27FC236}">
              <a16:creationId xmlns:a16="http://schemas.microsoft.com/office/drawing/2014/main" xmlns="" id="{1D16A8E3-0106-48FA-AF47-59E88E73D27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a:extLst>
            <a:ext uri="{FF2B5EF4-FFF2-40B4-BE49-F238E27FC236}">
              <a16:creationId xmlns:a16="http://schemas.microsoft.com/office/drawing/2014/main" xmlns="" id="{97F2628E-F253-4D0F-BD86-EDF0A7B16A7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a:extLst>
            <a:ext uri="{FF2B5EF4-FFF2-40B4-BE49-F238E27FC236}">
              <a16:creationId xmlns:a16="http://schemas.microsoft.com/office/drawing/2014/main" xmlns="" id="{F46FA424-F676-44A2-93A2-3F390C685ED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a:extLst>
            <a:ext uri="{FF2B5EF4-FFF2-40B4-BE49-F238E27FC236}">
              <a16:creationId xmlns:a16="http://schemas.microsoft.com/office/drawing/2014/main" xmlns="" id="{7C640E45-F3C3-488C-B3E5-0971665A1C5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a:extLst>
            <a:ext uri="{FF2B5EF4-FFF2-40B4-BE49-F238E27FC236}">
              <a16:creationId xmlns:a16="http://schemas.microsoft.com/office/drawing/2014/main" xmlns="" id="{4AEB769D-9EEF-443E-8677-0EA33CD9FE5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a:extLst>
            <a:ext uri="{FF2B5EF4-FFF2-40B4-BE49-F238E27FC236}">
              <a16:creationId xmlns:a16="http://schemas.microsoft.com/office/drawing/2014/main" xmlns="" id="{87D30274-2864-483A-A602-9E01033C793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a:extLst>
            <a:ext uri="{FF2B5EF4-FFF2-40B4-BE49-F238E27FC236}">
              <a16:creationId xmlns:a16="http://schemas.microsoft.com/office/drawing/2014/main" xmlns="" id="{A84724DF-2A00-45CD-B007-8180422D1F9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639" name="直線コネクタ 638">
          <a:extLst>
            <a:ext uri="{FF2B5EF4-FFF2-40B4-BE49-F238E27FC236}">
              <a16:creationId xmlns:a16="http://schemas.microsoft.com/office/drawing/2014/main" xmlns="" id="{44B89C84-B1F5-427F-B423-93C9D314CF99}"/>
            </a:ext>
          </a:extLst>
        </xdr:cNvPr>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640" name="【消防施設】&#10;有形固定資産減価償却率最小値テキスト">
          <a:extLst>
            <a:ext uri="{FF2B5EF4-FFF2-40B4-BE49-F238E27FC236}">
              <a16:creationId xmlns:a16="http://schemas.microsoft.com/office/drawing/2014/main" xmlns="" id="{B30A629A-A747-453D-A21F-14E6210492A4}"/>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641" name="直線コネクタ 640">
          <a:extLst>
            <a:ext uri="{FF2B5EF4-FFF2-40B4-BE49-F238E27FC236}">
              <a16:creationId xmlns:a16="http://schemas.microsoft.com/office/drawing/2014/main" xmlns="" id="{A7EBB502-385B-426F-BF0F-11DFE9E0717C}"/>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642" name="【消防施設】&#10;有形固定資産減価償却率最大値テキスト">
          <a:extLst>
            <a:ext uri="{FF2B5EF4-FFF2-40B4-BE49-F238E27FC236}">
              <a16:creationId xmlns:a16="http://schemas.microsoft.com/office/drawing/2014/main" xmlns="" id="{327A1FFA-5250-4276-93A7-9F89E0F56B97}"/>
            </a:ext>
          </a:extLst>
        </xdr:cNvPr>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643" name="直線コネクタ 642">
          <a:extLst>
            <a:ext uri="{FF2B5EF4-FFF2-40B4-BE49-F238E27FC236}">
              <a16:creationId xmlns:a16="http://schemas.microsoft.com/office/drawing/2014/main" xmlns="" id="{D85DF4E5-EA47-43ED-BEE8-C44335522434}"/>
            </a:ext>
          </a:extLst>
        </xdr:cNvPr>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80663</xdr:rowOff>
    </xdr:from>
    <xdr:ext cx="405111" cy="259045"/>
    <xdr:sp macro="" textlink="">
      <xdr:nvSpPr>
        <xdr:cNvPr id="644" name="【消防施設】&#10;有形固定資産減価償却率平均値テキスト">
          <a:extLst>
            <a:ext uri="{FF2B5EF4-FFF2-40B4-BE49-F238E27FC236}">
              <a16:creationId xmlns:a16="http://schemas.microsoft.com/office/drawing/2014/main" xmlns="" id="{86402A22-5395-4FD4-B2CF-E4CA63DA799C}"/>
            </a:ext>
          </a:extLst>
        </xdr:cNvPr>
        <xdr:cNvSpPr txBox="1"/>
      </xdr:nvSpPr>
      <xdr:spPr>
        <a:xfrm>
          <a:off x="16357600" y="13796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645" name="フローチャート: 判断 644">
          <a:extLst>
            <a:ext uri="{FF2B5EF4-FFF2-40B4-BE49-F238E27FC236}">
              <a16:creationId xmlns:a16="http://schemas.microsoft.com/office/drawing/2014/main" xmlns="" id="{2E5EE13D-C52A-489E-9F4C-8D3B28CB59EB}"/>
            </a:ext>
          </a:extLst>
        </xdr:cNvPr>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46" name="フローチャート: 判断 645">
          <a:extLst>
            <a:ext uri="{FF2B5EF4-FFF2-40B4-BE49-F238E27FC236}">
              <a16:creationId xmlns:a16="http://schemas.microsoft.com/office/drawing/2014/main" xmlns="" id="{958754A2-AE8A-47CD-BA91-B075B696D914}"/>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47" name="フローチャート: 判断 646">
          <a:extLst>
            <a:ext uri="{FF2B5EF4-FFF2-40B4-BE49-F238E27FC236}">
              <a16:creationId xmlns:a16="http://schemas.microsoft.com/office/drawing/2014/main" xmlns="" id="{A1D77023-052D-4924-B972-762FBB7CBA84}"/>
            </a:ext>
          </a:extLst>
        </xdr:cNvPr>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648" name="フローチャート: 判断 647">
          <a:extLst>
            <a:ext uri="{FF2B5EF4-FFF2-40B4-BE49-F238E27FC236}">
              <a16:creationId xmlns:a16="http://schemas.microsoft.com/office/drawing/2014/main" xmlns="" id="{16DFCEBA-2A44-46AB-A136-46A9B9D563F3}"/>
            </a:ext>
          </a:extLst>
        </xdr:cNvPr>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649" name="フローチャート: 判断 648">
          <a:extLst>
            <a:ext uri="{FF2B5EF4-FFF2-40B4-BE49-F238E27FC236}">
              <a16:creationId xmlns:a16="http://schemas.microsoft.com/office/drawing/2014/main" xmlns="" id="{0DF014BD-FBB7-4AD0-BF6C-3E5E3095965C}"/>
            </a:ext>
          </a:extLst>
        </xdr:cNvPr>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xmlns="" id="{CA09C8B0-655A-4FB8-A629-27F0A45DE8D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xmlns="" id="{26ABEEC0-B22B-48CB-87F5-4873075AC01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xmlns="" id="{93D19021-F5FE-4DBA-8929-37DDFBB38CE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xmlns="" id="{560E378A-DFBB-41F2-9DBD-BD10F74F84C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xmlns="" id="{34E600B3-96A2-4BEC-B85F-FDEB9705627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88264</xdr:rowOff>
    </xdr:from>
    <xdr:to>
      <xdr:col>85</xdr:col>
      <xdr:colOff>177800</xdr:colOff>
      <xdr:row>84</xdr:row>
      <xdr:rowOff>18414</xdr:rowOff>
    </xdr:to>
    <xdr:sp macro="" textlink="">
      <xdr:nvSpPr>
        <xdr:cNvPr id="655" name="楕円 654">
          <a:extLst>
            <a:ext uri="{FF2B5EF4-FFF2-40B4-BE49-F238E27FC236}">
              <a16:creationId xmlns:a16="http://schemas.microsoft.com/office/drawing/2014/main" xmlns="" id="{20C1A4EE-1FB1-46E5-A46B-85C31A47BD6C}"/>
            </a:ext>
          </a:extLst>
        </xdr:cNvPr>
        <xdr:cNvSpPr/>
      </xdr:nvSpPr>
      <xdr:spPr>
        <a:xfrm>
          <a:off x="162687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66691</xdr:rowOff>
    </xdr:from>
    <xdr:ext cx="405111" cy="259045"/>
    <xdr:sp macro="" textlink="">
      <xdr:nvSpPr>
        <xdr:cNvPr id="656" name="【消防施設】&#10;有形固定資産減価償却率該当値テキスト">
          <a:extLst>
            <a:ext uri="{FF2B5EF4-FFF2-40B4-BE49-F238E27FC236}">
              <a16:creationId xmlns:a16="http://schemas.microsoft.com/office/drawing/2014/main" xmlns="" id="{48DC2851-47A8-4F30-A685-D6976EA9358E}"/>
            </a:ext>
          </a:extLst>
        </xdr:cNvPr>
        <xdr:cNvSpPr txBox="1"/>
      </xdr:nvSpPr>
      <xdr:spPr>
        <a:xfrm>
          <a:off x="16357600"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65405</xdr:rowOff>
    </xdr:from>
    <xdr:to>
      <xdr:col>81</xdr:col>
      <xdr:colOff>101600</xdr:colOff>
      <xdr:row>83</xdr:row>
      <xdr:rowOff>167005</xdr:rowOff>
    </xdr:to>
    <xdr:sp macro="" textlink="">
      <xdr:nvSpPr>
        <xdr:cNvPr id="657" name="楕円 656">
          <a:extLst>
            <a:ext uri="{FF2B5EF4-FFF2-40B4-BE49-F238E27FC236}">
              <a16:creationId xmlns:a16="http://schemas.microsoft.com/office/drawing/2014/main" xmlns="" id="{D0BCBA02-BB63-4733-87C4-D6117E2E2BB9}"/>
            </a:ext>
          </a:extLst>
        </xdr:cNvPr>
        <xdr:cNvSpPr/>
      </xdr:nvSpPr>
      <xdr:spPr>
        <a:xfrm>
          <a:off x="15430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116205</xdr:rowOff>
    </xdr:from>
    <xdr:to>
      <xdr:col>85</xdr:col>
      <xdr:colOff>127000</xdr:colOff>
      <xdr:row>83</xdr:row>
      <xdr:rowOff>139064</xdr:rowOff>
    </xdr:to>
    <xdr:cxnSp macro="">
      <xdr:nvCxnSpPr>
        <xdr:cNvPr id="658" name="直線コネクタ 657">
          <a:extLst>
            <a:ext uri="{FF2B5EF4-FFF2-40B4-BE49-F238E27FC236}">
              <a16:creationId xmlns:a16="http://schemas.microsoft.com/office/drawing/2014/main" xmlns="" id="{A60C6D47-3518-4E56-82A2-78B86B538CAC}"/>
            </a:ext>
          </a:extLst>
        </xdr:cNvPr>
        <xdr:cNvCxnSpPr/>
      </xdr:nvCxnSpPr>
      <xdr:spPr>
        <a:xfrm>
          <a:off x="15481300" y="1434655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25400</xdr:rowOff>
    </xdr:from>
    <xdr:to>
      <xdr:col>76</xdr:col>
      <xdr:colOff>165100</xdr:colOff>
      <xdr:row>83</xdr:row>
      <xdr:rowOff>127000</xdr:rowOff>
    </xdr:to>
    <xdr:sp macro="" textlink="">
      <xdr:nvSpPr>
        <xdr:cNvPr id="659" name="楕円 658">
          <a:extLst>
            <a:ext uri="{FF2B5EF4-FFF2-40B4-BE49-F238E27FC236}">
              <a16:creationId xmlns:a16="http://schemas.microsoft.com/office/drawing/2014/main" xmlns="" id="{7290231E-2669-429E-8E98-ABA739F9CB77}"/>
            </a:ext>
          </a:extLst>
        </xdr:cNvPr>
        <xdr:cNvSpPr/>
      </xdr:nvSpPr>
      <xdr:spPr>
        <a:xfrm>
          <a:off x="14541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76200</xdr:rowOff>
    </xdr:from>
    <xdr:to>
      <xdr:col>81</xdr:col>
      <xdr:colOff>50800</xdr:colOff>
      <xdr:row>83</xdr:row>
      <xdr:rowOff>116205</xdr:rowOff>
    </xdr:to>
    <xdr:cxnSp macro="">
      <xdr:nvCxnSpPr>
        <xdr:cNvPr id="660" name="直線コネクタ 659">
          <a:extLst>
            <a:ext uri="{FF2B5EF4-FFF2-40B4-BE49-F238E27FC236}">
              <a16:creationId xmlns:a16="http://schemas.microsoft.com/office/drawing/2014/main" xmlns="" id="{D124BA19-17CB-49BF-8D64-4E1A9B62798F}"/>
            </a:ext>
          </a:extLst>
        </xdr:cNvPr>
        <xdr:cNvCxnSpPr/>
      </xdr:nvCxnSpPr>
      <xdr:spPr>
        <a:xfrm>
          <a:off x="14592300" y="143065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170180</xdr:rowOff>
    </xdr:from>
    <xdr:to>
      <xdr:col>72</xdr:col>
      <xdr:colOff>38100</xdr:colOff>
      <xdr:row>83</xdr:row>
      <xdr:rowOff>100330</xdr:rowOff>
    </xdr:to>
    <xdr:sp macro="" textlink="">
      <xdr:nvSpPr>
        <xdr:cNvPr id="661" name="楕円 660">
          <a:extLst>
            <a:ext uri="{FF2B5EF4-FFF2-40B4-BE49-F238E27FC236}">
              <a16:creationId xmlns:a16="http://schemas.microsoft.com/office/drawing/2014/main" xmlns="" id="{647291FE-B490-4F09-8A1B-B2DA7C3EDC75}"/>
            </a:ext>
          </a:extLst>
        </xdr:cNvPr>
        <xdr:cNvSpPr/>
      </xdr:nvSpPr>
      <xdr:spPr>
        <a:xfrm>
          <a:off x="1365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49530</xdr:rowOff>
    </xdr:from>
    <xdr:to>
      <xdr:col>76</xdr:col>
      <xdr:colOff>114300</xdr:colOff>
      <xdr:row>83</xdr:row>
      <xdr:rowOff>76200</xdr:rowOff>
    </xdr:to>
    <xdr:cxnSp macro="">
      <xdr:nvCxnSpPr>
        <xdr:cNvPr id="662" name="直線コネクタ 661">
          <a:extLst>
            <a:ext uri="{FF2B5EF4-FFF2-40B4-BE49-F238E27FC236}">
              <a16:creationId xmlns:a16="http://schemas.microsoft.com/office/drawing/2014/main" xmlns="" id="{E41B4FFF-7359-4782-BFB9-84B68ABD4516}"/>
            </a:ext>
          </a:extLst>
        </xdr:cNvPr>
        <xdr:cNvCxnSpPr/>
      </xdr:nvCxnSpPr>
      <xdr:spPr>
        <a:xfrm>
          <a:off x="13703300" y="14279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154939</xdr:rowOff>
    </xdr:from>
    <xdr:to>
      <xdr:col>67</xdr:col>
      <xdr:colOff>101600</xdr:colOff>
      <xdr:row>83</xdr:row>
      <xdr:rowOff>85089</xdr:rowOff>
    </xdr:to>
    <xdr:sp macro="" textlink="">
      <xdr:nvSpPr>
        <xdr:cNvPr id="663" name="楕円 662">
          <a:extLst>
            <a:ext uri="{FF2B5EF4-FFF2-40B4-BE49-F238E27FC236}">
              <a16:creationId xmlns:a16="http://schemas.microsoft.com/office/drawing/2014/main" xmlns="" id="{F5EDB584-53D2-4D36-B8E2-DD6671037BD9}"/>
            </a:ext>
          </a:extLst>
        </xdr:cNvPr>
        <xdr:cNvSpPr/>
      </xdr:nvSpPr>
      <xdr:spPr>
        <a:xfrm>
          <a:off x="12763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34289</xdr:rowOff>
    </xdr:from>
    <xdr:to>
      <xdr:col>71</xdr:col>
      <xdr:colOff>177800</xdr:colOff>
      <xdr:row>83</xdr:row>
      <xdr:rowOff>49530</xdr:rowOff>
    </xdr:to>
    <xdr:cxnSp macro="">
      <xdr:nvCxnSpPr>
        <xdr:cNvPr id="664" name="直線コネクタ 663">
          <a:extLst>
            <a:ext uri="{FF2B5EF4-FFF2-40B4-BE49-F238E27FC236}">
              <a16:creationId xmlns:a16="http://schemas.microsoft.com/office/drawing/2014/main" xmlns="" id="{EE3DF4A6-CEE7-4157-9724-F217D10B4806}"/>
            </a:ext>
          </a:extLst>
        </xdr:cNvPr>
        <xdr:cNvCxnSpPr/>
      </xdr:nvCxnSpPr>
      <xdr:spPr>
        <a:xfrm>
          <a:off x="12814300" y="14264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665" name="n_1aveValue【消防施設】&#10;有形固定資産減価償却率">
          <a:extLst>
            <a:ext uri="{FF2B5EF4-FFF2-40B4-BE49-F238E27FC236}">
              <a16:creationId xmlns:a16="http://schemas.microsoft.com/office/drawing/2014/main" xmlns="" id="{65737C09-24DA-4DBF-81A9-2276ACBE81F1}"/>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666" name="n_2aveValue【消防施設】&#10;有形固定資産減価償却率">
          <a:extLst>
            <a:ext uri="{FF2B5EF4-FFF2-40B4-BE49-F238E27FC236}">
              <a16:creationId xmlns:a16="http://schemas.microsoft.com/office/drawing/2014/main" xmlns="" id="{33BBEFC8-B0A5-434A-A1B8-5E05EFE33AF2}"/>
            </a:ext>
          </a:extLst>
        </xdr:cNvPr>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667" name="n_3aveValue【消防施設】&#10;有形固定資産減価償却率">
          <a:extLst>
            <a:ext uri="{FF2B5EF4-FFF2-40B4-BE49-F238E27FC236}">
              <a16:creationId xmlns:a16="http://schemas.microsoft.com/office/drawing/2014/main" xmlns="" id="{B6CD7FCF-057E-4864-89AF-882082F142F5}"/>
            </a:ext>
          </a:extLst>
        </xdr:cNvPr>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668" name="n_4aveValue【消防施設】&#10;有形固定資産減価償却率">
          <a:extLst>
            <a:ext uri="{FF2B5EF4-FFF2-40B4-BE49-F238E27FC236}">
              <a16:creationId xmlns:a16="http://schemas.microsoft.com/office/drawing/2014/main" xmlns="" id="{4B8FFD77-BFFA-49CF-A482-F1693B48DB92}"/>
            </a:ext>
          </a:extLst>
        </xdr:cNvPr>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158132</xdr:rowOff>
    </xdr:from>
    <xdr:ext cx="405111" cy="259045"/>
    <xdr:sp macro="" textlink="">
      <xdr:nvSpPr>
        <xdr:cNvPr id="669" name="n_1mainValue【消防施設】&#10;有形固定資産減価償却率">
          <a:extLst>
            <a:ext uri="{FF2B5EF4-FFF2-40B4-BE49-F238E27FC236}">
              <a16:creationId xmlns:a16="http://schemas.microsoft.com/office/drawing/2014/main" xmlns="" id="{BD55F153-3640-478B-8001-479846825CE5}"/>
            </a:ext>
          </a:extLst>
        </xdr:cNvPr>
        <xdr:cNvSpPr txBox="1"/>
      </xdr:nvSpPr>
      <xdr:spPr>
        <a:xfrm>
          <a:off x="15266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670" name="n_2mainValue【消防施設】&#10;有形固定資産減価償却率">
          <a:extLst>
            <a:ext uri="{FF2B5EF4-FFF2-40B4-BE49-F238E27FC236}">
              <a16:creationId xmlns:a16="http://schemas.microsoft.com/office/drawing/2014/main" xmlns="" id="{38151D4C-3875-4384-8D44-BADAB06872E3}"/>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91457</xdr:rowOff>
    </xdr:from>
    <xdr:ext cx="405111" cy="259045"/>
    <xdr:sp macro="" textlink="">
      <xdr:nvSpPr>
        <xdr:cNvPr id="671" name="n_3mainValue【消防施設】&#10;有形固定資産減価償却率">
          <a:extLst>
            <a:ext uri="{FF2B5EF4-FFF2-40B4-BE49-F238E27FC236}">
              <a16:creationId xmlns:a16="http://schemas.microsoft.com/office/drawing/2014/main" xmlns="" id="{93039289-523E-446D-8A4D-849F34094651}"/>
            </a:ext>
          </a:extLst>
        </xdr:cNvPr>
        <xdr:cNvSpPr txBox="1"/>
      </xdr:nvSpPr>
      <xdr:spPr>
        <a:xfrm>
          <a:off x="13500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76216</xdr:rowOff>
    </xdr:from>
    <xdr:ext cx="405111" cy="259045"/>
    <xdr:sp macro="" textlink="">
      <xdr:nvSpPr>
        <xdr:cNvPr id="672" name="n_4mainValue【消防施設】&#10;有形固定資産減価償却率">
          <a:extLst>
            <a:ext uri="{FF2B5EF4-FFF2-40B4-BE49-F238E27FC236}">
              <a16:creationId xmlns:a16="http://schemas.microsoft.com/office/drawing/2014/main" xmlns="" id="{1075E510-3C88-4214-ABEE-8EA5B62AF0C5}"/>
            </a:ext>
          </a:extLst>
        </xdr:cNvPr>
        <xdr:cNvSpPr txBox="1"/>
      </xdr:nvSpPr>
      <xdr:spPr>
        <a:xfrm>
          <a:off x="12611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xmlns="" id="{CEC2A968-663A-46C7-B706-65139CB73B5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xmlns="" id="{D451A1F3-C73B-4849-B2D3-1F4BF2C2B09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xmlns="" id="{6D63D1C3-E8F0-4BCD-8759-9C0EC6DAEFE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xmlns="" id="{C1FFA401-B97B-48D8-ACD1-85B50F60694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xmlns="" id="{B8F62F66-3962-4D53-9571-1190944945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xmlns="" id="{17EC5BCC-966D-40EA-9780-A83173C822F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xmlns="" id="{3D59F1EA-5561-49DA-AEA4-B4382FB918F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xmlns="" id="{B13D404E-20DD-44DB-A83B-421BC634762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xmlns="" id="{BBB2E9E1-C320-48D7-BA91-B4FE8E9D0CF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xmlns="" id="{99832058-6EAC-403C-80A8-DD39A012286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a:extLst>
            <a:ext uri="{FF2B5EF4-FFF2-40B4-BE49-F238E27FC236}">
              <a16:creationId xmlns:a16="http://schemas.microsoft.com/office/drawing/2014/main" xmlns="" id="{838A4ACE-5932-4356-87FA-2668B97755C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a:extLst>
            <a:ext uri="{FF2B5EF4-FFF2-40B4-BE49-F238E27FC236}">
              <a16:creationId xmlns:a16="http://schemas.microsoft.com/office/drawing/2014/main" xmlns="" id="{CAB419D4-7472-4A34-A632-29B12B81F51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a:extLst>
            <a:ext uri="{FF2B5EF4-FFF2-40B4-BE49-F238E27FC236}">
              <a16:creationId xmlns:a16="http://schemas.microsoft.com/office/drawing/2014/main" xmlns="" id="{94594690-A565-49C1-B9D5-C39B03011F2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a:extLst>
            <a:ext uri="{FF2B5EF4-FFF2-40B4-BE49-F238E27FC236}">
              <a16:creationId xmlns:a16="http://schemas.microsoft.com/office/drawing/2014/main" xmlns="" id="{8C66A33E-F111-431B-A874-E1F388BACEF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a:extLst>
            <a:ext uri="{FF2B5EF4-FFF2-40B4-BE49-F238E27FC236}">
              <a16:creationId xmlns:a16="http://schemas.microsoft.com/office/drawing/2014/main" xmlns="" id="{A617EF3F-1C73-4DFD-9D1E-29FD89B18F3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a:extLst>
            <a:ext uri="{FF2B5EF4-FFF2-40B4-BE49-F238E27FC236}">
              <a16:creationId xmlns:a16="http://schemas.microsoft.com/office/drawing/2014/main" xmlns="" id="{C6E6068F-FD12-4C9E-B329-39A97429F33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a:extLst>
            <a:ext uri="{FF2B5EF4-FFF2-40B4-BE49-F238E27FC236}">
              <a16:creationId xmlns:a16="http://schemas.microsoft.com/office/drawing/2014/main" xmlns="" id="{5316B9FD-01EE-46DB-9D30-07B29D2B331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a:extLst>
            <a:ext uri="{FF2B5EF4-FFF2-40B4-BE49-F238E27FC236}">
              <a16:creationId xmlns:a16="http://schemas.microsoft.com/office/drawing/2014/main" xmlns="" id="{C933652C-4E17-4F09-92D7-F97FDEE59B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a:extLst>
            <a:ext uri="{FF2B5EF4-FFF2-40B4-BE49-F238E27FC236}">
              <a16:creationId xmlns:a16="http://schemas.microsoft.com/office/drawing/2014/main" xmlns="" id="{A24C466A-6BF3-4892-8905-E2269D3390A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a:extLst>
            <a:ext uri="{FF2B5EF4-FFF2-40B4-BE49-F238E27FC236}">
              <a16:creationId xmlns:a16="http://schemas.microsoft.com/office/drawing/2014/main" xmlns="" id="{37ECE985-2094-4BA6-9515-3513406E64B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xmlns="" id="{7C13C510-BB49-408B-89DD-38DBB051C62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xmlns="" id="{407D44DC-ACB7-4FC9-90FB-C8A95B60670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a:extLst>
            <a:ext uri="{FF2B5EF4-FFF2-40B4-BE49-F238E27FC236}">
              <a16:creationId xmlns:a16="http://schemas.microsoft.com/office/drawing/2014/main" xmlns="" id="{CFAF7E49-1D54-45C9-9E52-C9BD1B573AD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696" name="直線コネクタ 695">
          <a:extLst>
            <a:ext uri="{FF2B5EF4-FFF2-40B4-BE49-F238E27FC236}">
              <a16:creationId xmlns:a16="http://schemas.microsoft.com/office/drawing/2014/main" xmlns="" id="{DD2EADB2-A667-414C-84C2-8A5B7CA24FB8}"/>
            </a:ext>
          </a:extLst>
        </xdr:cNvPr>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97" name="【消防施設】&#10;一人当たり面積最小値テキスト">
          <a:extLst>
            <a:ext uri="{FF2B5EF4-FFF2-40B4-BE49-F238E27FC236}">
              <a16:creationId xmlns:a16="http://schemas.microsoft.com/office/drawing/2014/main" xmlns="" id="{D0935DEF-792C-47AC-8125-92089249AE67}"/>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98" name="直線コネクタ 697">
          <a:extLst>
            <a:ext uri="{FF2B5EF4-FFF2-40B4-BE49-F238E27FC236}">
              <a16:creationId xmlns:a16="http://schemas.microsoft.com/office/drawing/2014/main" xmlns="" id="{9FF57FC5-6E90-4DE8-907B-D743EA5F755E}"/>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699" name="【消防施設】&#10;一人当たり面積最大値テキスト">
          <a:extLst>
            <a:ext uri="{FF2B5EF4-FFF2-40B4-BE49-F238E27FC236}">
              <a16:creationId xmlns:a16="http://schemas.microsoft.com/office/drawing/2014/main" xmlns="" id="{87D8C274-79CB-4D1E-9F74-D22D44005352}"/>
            </a:ext>
          </a:extLst>
        </xdr:cNvPr>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00" name="直線コネクタ 699">
          <a:extLst>
            <a:ext uri="{FF2B5EF4-FFF2-40B4-BE49-F238E27FC236}">
              <a16:creationId xmlns:a16="http://schemas.microsoft.com/office/drawing/2014/main" xmlns="" id="{E02DF207-6B60-4885-BE15-7F67D1D8B880}"/>
            </a:ext>
          </a:extLst>
        </xdr:cNvPr>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701" name="【消防施設】&#10;一人当たり面積平均値テキスト">
          <a:extLst>
            <a:ext uri="{FF2B5EF4-FFF2-40B4-BE49-F238E27FC236}">
              <a16:creationId xmlns:a16="http://schemas.microsoft.com/office/drawing/2014/main" xmlns="" id="{9B165556-F30B-4836-A609-EA743FD7851A}"/>
            </a:ext>
          </a:extLst>
        </xdr:cNvPr>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02" name="フローチャート: 判断 701">
          <a:extLst>
            <a:ext uri="{FF2B5EF4-FFF2-40B4-BE49-F238E27FC236}">
              <a16:creationId xmlns:a16="http://schemas.microsoft.com/office/drawing/2014/main" xmlns="" id="{169C0FE4-CB72-48C0-82FE-887D2324CA0B}"/>
            </a:ext>
          </a:extLst>
        </xdr:cNvPr>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03" name="フローチャート: 判断 702">
          <a:extLst>
            <a:ext uri="{FF2B5EF4-FFF2-40B4-BE49-F238E27FC236}">
              <a16:creationId xmlns:a16="http://schemas.microsoft.com/office/drawing/2014/main" xmlns="" id="{A46E25CA-769B-461D-B226-8CBB78FE21B4}"/>
            </a:ext>
          </a:extLst>
        </xdr:cNvPr>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04" name="フローチャート: 判断 703">
          <a:extLst>
            <a:ext uri="{FF2B5EF4-FFF2-40B4-BE49-F238E27FC236}">
              <a16:creationId xmlns:a16="http://schemas.microsoft.com/office/drawing/2014/main" xmlns="" id="{630AEB3C-C02B-448A-8AF7-8893C59683E0}"/>
            </a:ext>
          </a:extLst>
        </xdr:cNvPr>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05" name="フローチャート: 判断 704">
          <a:extLst>
            <a:ext uri="{FF2B5EF4-FFF2-40B4-BE49-F238E27FC236}">
              <a16:creationId xmlns:a16="http://schemas.microsoft.com/office/drawing/2014/main" xmlns="" id="{21A66574-C3DD-43BA-9972-C0E47CF7755A}"/>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06" name="フローチャート: 判断 705">
          <a:extLst>
            <a:ext uri="{FF2B5EF4-FFF2-40B4-BE49-F238E27FC236}">
              <a16:creationId xmlns:a16="http://schemas.microsoft.com/office/drawing/2014/main" xmlns="" id="{83A55EFB-AF9C-45A7-A8DC-62CF7785F5DF}"/>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xmlns="" id="{183BA2EF-2026-4A37-90D5-A5243B7106E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xmlns="" id="{4D1E659C-F1E3-4357-8A18-744471F8376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xmlns="" id="{4DDBA6B0-FA5C-434E-BE1D-DADDF2B577D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xmlns="" id="{581F8253-5809-419A-8688-5DE7292F460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xmlns="" id="{8313A3BA-C2FF-4D5A-8F20-7E54EB0841B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712" name="楕円 711">
          <a:extLst>
            <a:ext uri="{FF2B5EF4-FFF2-40B4-BE49-F238E27FC236}">
              <a16:creationId xmlns:a16="http://schemas.microsoft.com/office/drawing/2014/main" xmlns="" id="{42460684-87D3-4A77-8CFE-12E9074E6A61}"/>
            </a:ext>
          </a:extLst>
        </xdr:cNvPr>
        <xdr:cNvSpPr/>
      </xdr:nvSpPr>
      <xdr:spPr>
        <a:xfrm>
          <a:off x="22110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38116</xdr:rowOff>
    </xdr:from>
    <xdr:ext cx="469744" cy="259045"/>
    <xdr:sp macro="" textlink="">
      <xdr:nvSpPr>
        <xdr:cNvPr id="713" name="【消防施設】&#10;一人当たり面積該当値テキスト">
          <a:extLst>
            <a:ext uri="{FF2B5EF4-FFF2-40B4-BE49-F238E27FC236}">
              <a16:creationId xmlns:a16="http://schemas.microsoft.com/office/drawing/2014/main" xmlns="" id="{292623E1-C949-405C-91C3-365F22B84528}"/>
            </a:ext>
          </a:extLst>
        </xdr:cNvPr>
        <xdr:cNvSpPr txBox="1"/>
      </xdr:nvSpPr>
      <xdr:spPr>
        <a:xfrm>
          <a:off x="22199600"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714" name="楕円 713">
          <a:extLst>
            <a:ext uri="{FF2B5EF4-FFF2-40B4-BE49-F238E27FC236}">
              <a16:creationId xmlns:a16="http://schemas.microsoft.com/office/drawing/2014/main" xmlns="" id="{DD1D2D26-1B23-4A75-A17A-B86663D0AA43}"/>
            </a:ext>
          </a:extLst>
        </xdr:cNvPr>
        <xdr:cNvSpPr/>
      </xdr:nvSpPr>
      <xdr:spPr>
        <a:xfrm>
          <a:off x="21272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110489</xdr:rowOff>
    </xdr:from>
    <xdr:to>
      <xdr:col>116</xdr:col>
      <xdr:colOff>63500</xdr:colOff>
      <xdr:row>85</xdr:row>
      <xdr:rowOff>110489</xdr:rowOff>
    </xdr:to>
    <xdr:cxnSp macro="">
      <xdr:nvCxnSpPr>
        <xdr:cNvPr id="715" name="直線コネクタ 714">
          <a:extLst>
            <a:ext uri="{FF2B5EF4-FFF2-40B4-BE49-F238E27FC236}">
              <a16:creationId xmlns:a16="http://schemas.microsoft.com/office/drawing/2014/main" xmlns="" id="{39CE1FDD-A906-4144-87F2-4C8EF1F0F3DF}"/>
            </a:ext>
          </a:extLst>
        </xdr:cNvPr>
        <xdr:cNvCxnSpPr/>
      </xdr:nvCxnSpPr>
      <xdr:spPr>
        <a:xfrm>
          <a:off x="21323300" y="14683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59689</xdr:rowOff>
    </xdr:from>
    <xdr:to>
      <xdr:col>107</xdr:col>
      <xdr:colOff>101600</xdr:colOff>
      <xdr:row>85</xdr:row>
      <xdr:rowOff>161289</xdr:rowOff>
    </xdr:to>
    <xdr:sp macro="" textlink="">
      <xdr:nvSpPr>
        <xdr:cNvPr id="716" name="楕円 715">
          <a:extLst>
            <a:ext uri="{FF2B5EF4-FFF2-40B4-BE49-F238E27FC236}">
              <a16:creationId xmlns:a16="http://schemas.microsoft.com/office/drawing/2014/main" xmlns="" id="{D2F73565-1635-4FA1-9B4B-F6A1BCBD6B3E}"/>
            </a:ext>
          </a:extLst>
        </xdr:cNvPr>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110489</xdr:rowOff>
    </xdr:from>
    <xdr:to>
      <xdr:col>111</xdr:col>
      <xdr:colOff>177800</xdr:colOff>
      <xdr:row>85</xdr:row>
      <xdr:rowOff>110489</xdr:rowOff>
    </xdr:to>
    <xdr:cxnSp macro="">
      <xdr:nvCxnSpPr>
        <xdr:cNvPr id="717" name="直線コネクタ 716">
          <a:extLst>
            <a:ext uri="{FF2B5EF4-FFF2-40B4-BE49-F238E27FC236}">
              <a16:creationId xmlns:a16="http://schemas.microsoft.com/office/drawing/2014/main" xmlns="" id="{7C61FEBC-C9EC-481F-96EA-48217E832D08}"/>
            </a:ext>
          </a:extLst>
        </xdr:cNvPr>
        <xdr:cNvCxnSpPr/>
      </xdr:nvCxnSpPr>
      <xdr:spPr>
        <a:xfrm>
          <a:off x="20434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59689</xdr:rowOff>
    </xdr:from>
    <xdr:to>
      <xdr:col>102</xdr:col>
      <xdr:colOff>165100</xdr:colOff>
      <xdr:row>85</xdr:row>
      <xdr:rowOff>161289</xdr:rowOff>
    </xdr:to>
    <xdr:sp macro="" textlink="">
      <xdr:nvSpPr>
        <xdr:cNvPr id="718" name="楕円 717">
          <a:extLst>
            <a:ext uri="{FF2B5EF4-FFF2-40B4-BE49-F238E27FC236}">
              <a16:creationId xmlns:a16="http://schemas.microsoft.com/office/drawing/2014/main" xmlns="" id="{D7BBBA4E-DD38-4636-AA7A-2F46AFB943B6}"/>
            </a:ext>
          </a:extLst>
        </xdr:cNvPr>
        <xdr:cNvSpPr/>
      </xdr:nvSpPr>
      <xdr:spPr>
        <a:xfrm>
          <a:off x="19494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110489</xdr:rowOff>
    </xdr:from>
    <xdr:to>
      <xdr:col>107</xdr:col>
      <xdr:colOff>50800</xdr:colOff>
      <xdr:row>85</xdr:row>
      <xdr:rowOff>110489</xdr:rowOff>
    </xdr:to>
    <xdr:cxnSp macro="">
      <xdr:nvCxnSpPr>
        <xdr:cNvPr id="719" name="直線コネクタ 718">
          <a:extLst>
            <a:ext uri="{FF2B5EF4-FFF2-40B4-BE49-F238E27FC236}">
              <a16:creationId xmlns:a16="http://schemas.microsoft.com/office/drawing/2014/main" xmlns="" id="{D7397336-3853-4C4F-B999-3C96801570E7}"/>
            </a:ext>
          </a:extLst>
        </xdr:cNvPr>
        <xdr:cNvCxnSpPr/>
      </xdr:nvCxnSpPr>
      <xdr:spPr>
        <a:xfrm>
          <a:off x="19545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59689</xdr:rowOff>
    </xdr:from>
    <xdr:to>
      <xdr:col>98</xdr:col>
      <xdr:colOff>38100</xdr:colOff>
      <xdr:row>85</xdr:row>
      <xdr:rowOff>161289</xdr:rowOff>
    </xdr:to>
    <xdr:sp macro="" textlink="">
      <xdr:nvSpPr>
        <xdr:cNvPr id="720" name="楕円 719">
          <a:extLst>
            <a:ext uri="{FF2B5EF4-FFF2-40B4-BE49-F238E27FC236}">
              <a16:creationId xmlns:a16="http://schemas.microsoft.com/office/drawing/2014/main" xmlns="" id="{F4C15A2B-90C8-4832-BEA6-3490A9F9AE80}"/>
            </a:ext>
          </a:extLst>
        </xdr:cNvPr>
        <xdr:cNvSpPr/>
      </xdr:nvSpPr>
      <xdr:spPr>
        <a:xfrm>
          <a:off x="18605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110489</xdr:rowOff>
    </xdr:from>
    <xdr:to>
      <xdr:col>102</xdr:col>
      <xdr:colOff>114300</xdr:colOff>
      <xdr:row>85</xdr:row>
      <xdr:rowOff>110489</xdr:rowOff>
    </xdr:to>
    <xdr:cxnSp macro="">
      <xdr:nvCxnSpPr>
        <xdr:cNvPr id="721" name="直線コネクタ 720">
          <a:extLst>
            <a:ext uri="{FF2B5EF4-FFF2-40B4-BE49-F238E27FC236}">
              <a16:creationId xmlns:a16="http://schemas.microsoft.com/office/drawing/2014/main" xmlns="" id="{27945C3F-9F9B-495C-8995-16DDA119BA95}"/>
            </a:ext>
          </a:extLst>
        </xdr:cNvPr>
        <xdr:cNvCxnSpPr/>
      </xdr:nvCxnSpPr>
      <xdr:spPr>
        <a:xfrm>
          <a:off x="18656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722" name="n_1aveValue【消防施設】&#10;一人当たり面積">
          <a:extLst>
            <a:ext uri="{FF2B5EF4-FFF2-40B4-BE49-F238E27FC236}">
              <a16:creationId xmlns:a16="http://schemas.microsoft.com/office/drawing/2014/main" xmlns="" id="{BCAEDB21-8295-4B79-BE18-063CB250BDE7}"/>
            </a:ext>
          </a:extLst>
        </xdr:cNvPr>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23" name="n_2aveValue【消防施設】&#10;一人当たり面積">
          <a:extLst>
            <a:ext uri="{FF2B5EF4-FFF2-40B4-BE49-F238E27FC236}">
              <a16:creationId xmlns:a16="http://schemas.microsoft.com/office/drawing/2014/main" xmlns="" id="{EA3A7618-27DF-4821-8E05-258F99D2DD8D}"/>
            </a:ext>
          </a:extLst>
        </xdr:cNvPr>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24" name="n_3aveValue【消防施設】&#10;一人当たり面積">
          <a:extLst>
            <a:ext uri="{FF2B5EF4-FFF2-40B4-BE49-F238E27FC236}">
              <a16:creationId xmlns:a16="http://schemas.microsoft.com/office/drawing/2014/main" xmlns="" id="{9EF6C804-0E74-4982-834F-A7F37860C376}"/>
            </a:ext>
          </a:extLst>
        </xdr:cNvPr>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25" name="n_4aveValue【消防施設】&#10;一人当たり面積">
          <a:extLst>
            <a:ext uri="{FF2B5EF4-FFF2-40B4-BE49-F238E27FC236}">
              <a16:creationId xmlns:a16="http://schemas.microsoft.com/office/drawing/2014/main" xmlns="" id="{259F244E-B45C-4FD2-AE2B-2B63798CFD41}"/>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152416</xdr:rowOff>
    </xdr:from>
    <xdr:ext cx="469744" cy="259045"/>
    <xdr:sp macro="" textlink="">
      <xdr:nvSpPr>
        <xdr:cNvPr id="726" name="n_1mainValue【消防施設】&#10;一人当たり面積">
          <a:extLst>
            <a:ext uri="{FF2B5EF4-FFF2-40B4-BE49-F238E27FC236}">
              <a16:creationId xmlns:a16="http://schemas.microsoft.com/office/drawing/2014/main" xmlns="" id="{047AAE9A-C066-4BBB-B5FF-F25E89584DC1}"/>
            </a:ext>
          </a:extLst>
        </xdr:cNvPr>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727" name="n_2mainValue【消防施設】&#10;一人当たり面積">
          <a:extLst>
            <a:ext uri="{FF2B5EF4-FFF2-40B4-BE49-F238E27FC236}">
              <a16:creationId xmlns:a16="http://schemas.microsoft.com/office/drawing/2014/main" xmlns="" id="{2E7A8420-2ADB-4D27-9FAE-57EC2A5B7405}"/>
            </a:ext>
          </a:extLst>
        </xdr:cNvPr>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152416</xdr:rowOff>
    </xdr:from>
    <xdr:ext cx="469744" cy="259045"/>
    <xdr:sp macro="" textlink="">
      <xdr:nvSpPr>
        <xdr:cNvPr id="728" name="n_3mainValue【消防施設】&#10;一人当たり面積">
          <a:extLst>
            <a:ext uri="{FF2B5EF4-FFF2-40B4-BE49-F238E27FC236}">
              <a16:creationId xmlns:a16="http://schemas.microsoft.com/office/drawing/2014/main" xmlns="" id="{101CDC3A-736F-446B-87AA-44FD3B71423B}"/>
            </a:ext>
          </a:extLst>
        </xdr:cNvPr>
        <xdr:cNvSpPr txBox="1"/>
      </xdr:nvSpPr>
      <xdr:spPr>
        <a:xfrm>
          <a:off x="19310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152416</xdr:rowOff>
    </xdr:from>
    <xdr:ext cx="469744" cy="259045"/>
    <xdr:sp macro="" textlink="">
      <xdr:nvSpPr>
        <xdr:cNvPr id="729" name="n_4mainValue【消防施設】&#10;一人当たり面積">
          <a:extLst>
            <a:ext uri="{FF2B5EF4-FFF2-40B4-BE49-F238E27FC236}">
              <a16:creationId xmlns:a16="http://schemas.microsoft.com/office/drawing/2014/main" xmlns="" id="{A6C056BB-B827-4BA3-9B66-B1B7C1E132D3}"/>
            </a:ext>
          </a:extLst>
        </xdr:cNvPr>
        <xdr:cNvSpPr txBox="1"/>
      </xdr:nvSpPr>
      <xdr:spPr>
        <a:xfrm>
          <a:off x="18421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xmlns="" id="{9070F1AC-8C8B-47CC-8479-5E4BFEC4FBF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xmlns="" id="{0CB3A247-2536-4548-8725-57156193EDE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xmlns="" id="{6218EBD7-B720-4033-85A7-0D2AE45926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xmlns="" id="{C047DB7F-FEBA-450A-A615-D01EB37C9A2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xmlns="" id="{F30E0B5E-1A29-488C-B124-02FC4402CAE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xmlns="" id="{5844571E-BE3C-4EAD-9EBF-6D240048F04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xmlns="" id="{B6DBB22D-B57A-4184-B105-5F265260EA5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xmlns="" id="{D05B9141-6DD7-4B5A-9E0A-387EF44B543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xmlns="" id="{8069B286-8E91-4EB1-8713-54A9857C0A9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xmlns="" id="{4E196DCD-7376-4A42-9A14-63AEB0D5559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xmlns="" id="{9AD4CD4F-0658-49F1-A45E-BD52ABF7EC1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a16="http://schemas.microsoft.com/office/drawing/2014/main" xmlns="" id="{71E90C17-B6A0-4B11-9569-72D87FA69C1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a16="http://schemas.microsoft.com/office/drawing/2014/main" xmlns="" id="{998D7163-4583-49E5-9647-303786E0688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a16="http://schemas.microsoft.com/office/drawing/2014/main" xmlns="" id="{2E7C709B-3364-4CD2-A683-F53A13D7FD6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a16="http://schemas.microsoft.com/office/drawing/2014/main" xmlns="" id="{93C167B8-58A8-4F57-9F82-23C8AB45DE6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a16="http://schemas.microsoft.com/office/drawing/2014/main" xmlns="" id="{2A998517-5416-4E9E-8B06-6917365A2D1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a16="http://schemas.microsoft.com/office/drawing/2014/main" xmlns="" id="{31067939-F537-43A6-94FC-0C4727CE157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a16="http://schemas.microsoft.com/office/drawing/2014/main" xmlns="" id="{688D9B96-239C-473F-8C69-27FF859F864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a16="http://schemas.microsoft.com/office/drawing/2014/main" xmlns="" id="{8588A0CB-7175-4276-8A76-FCCFB3AD72C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a16="http://schemas.microsoft.com/office/drawing/2014/main" xmlns="" id="{E0D99DD9-6F58-444C-B69C-5ED862DB0AA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a16="http://schemas.microsoft.com/office/drawing/2014/main" xmlns="" id="{AE06BE75-D8A0-4590-8158-95D5AA5F340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a16="http://schemas.microsoft.com/office/drawing/2014/main" xmlns="" id="{59070501-AD5D-4FA6-B504-C1DEC2F6AE6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a16="http://schemas.microsoft.com/office/drawing/2014/main" xmlns="" id="{0A6119C1-7150-4935-9FC2-CB9B9436010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xmlns="" id="{74E0D77D-480F-4CC3-A716-8460EEF8D37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a:extLst>
            <a:ext uri="{FF2B5EF4-FFF2-40B4-BE49-F238E27FC236}">
              <a16:creationId xmlns:a16="http://schemas.microsoft.com/office/drawing/2014/main" xmlns="" id="{BC93EF7B-FB90-4D3D-A825-80D0AB75608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755" name="直線コネクタ 754">
          <a:extLst>
            <a:ext uri="{FF2B5EF4-FFF2-40B4-BE49-F238E27FC236}">
              <a16:creationId xmlns:a16="http://schemas.microsoft.com/office/drawing/2014/main" xmlns="" id="{7BB1E3D2-EEDC-4787-897C-8D3E2ADA42A2}"/>
            </a:ext>
          </a:extLst>
        </xdr:cNvPr>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庁舎】&#10;有形固定資産減価償却率最小値テキスト">
          <a:extLst>
            <a:ext uri="{FF2B5EF4-FFF2-40B4-BE49-F238E27FC236}">
              <a16:creationId xmlns:a16="http://schemas.microsoft.com/office/drawing/2014/main" xmlns="" id="{C8B2DF31-3351-4DC5-B0C7-555BB08DD24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a:extLst>
            <a:ext uri="{FF2B5EF4-FFF2-40B4-BE49-F238E27FC236}">
              <a16:creationId xmlns:a16="http://schemas.microsoft.com/office/drawing/2014/main" xmlns="" id="{9BB5715E-3C0F-4611-BF25-0E8D84D81EC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758" name="【庁舎】&#10;有形固定資産減価償却率最大値テキスト">
          <a:extLst>
            <a:ext uri="{FF2B5EF4-FFF2-40B4-BE49-F238E27FC236}">
              <a16:creationId xmlns:a16="http://schemas.microsoft.com/office/drawing/2014/main" xmlns="" id="{75A56D18-4509-4756-9C15-EF1E61157741}"/>
            </a:ext>
          </a:extLst>
        </xdr:cNvPr>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759" name="直線コネクタ 758">
          <a:extLst>
            <a:ext uri="{FF2B5EF4-FFF2-40B4-BE49-F238E27FC236}">
              <a16:creationId xmlns:a16="http://schemas.microsoft.com/office/drawing/2014/main" xmlns="" id="{0F177C55-9942-4FAE-A4F9-EF22E6C7BCCC}"/>
            </a:ext>
          </a:extLst>
        </xdr:cNvPr>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760" name="【庁舎】&#10;有形固定資産減価償却率平均値テキスト">
          <a:extLst>
            <a:ext uri="{FF2B5EF4-FFF2-40B4-BE49-F238E27FC236}">
              <a16:creationId xmlns:a16="http://schemas.microsoft.com/office/drawing/2014/main" xmlns="" id="{6B9096D6-DE2A-415F-81F6-D51FBD1314EE}"/>
            </a:ext>
          </a:extLst>
        </xdr:cNvPr>
        <xdr:cNvSpPr txBox="1"/>
      </xdr:nvSpPr>
      <xdr:spPr>
        <a:xfrm>
          <a:off x="16357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761" name="フローチャート: 判断 760">
          <a:extLst>
            <a:ext uri="{FF2B5EF4-FFF2-40B4-BE49-F238E27FC236}">
              <a16:creationId xmlns:a16="http://schemas.microsoft.com/office/drawing/2014/main" xmlns="" id="{AC643A33-0ABF-4ED6-89F4-2B1D5D75C017}"/>
            </a:ext>
          </a:extLst>
        </xdr:cNvPr>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62" name="フローチャート: 判断 761">
          <a:extLst>
            <a:ext uri="{FF2B5EF4-FFF2-40B4-BE49-F238E27FC236}">
              <a16:creationId xmlns:a16="http://schemas.microsoft.com/office/drawing/2014/main" xmlns="" id="{0117F5D5-297C-494A-A676-929882F0C8C5}"/>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63" name="フローチャート: 判断 762">
          <a:extLst>
            <a:ext uri="{FF2B5EF4-FFF2-40B4-BE49-F238E27FC236}">
              <a16:creationId xmlns:a16="http://schemas.microsoft.com/office/drawing/2014/main" xmlns="" id="{D7F19154-0F3F-48A1-AA39-6F012B3001DE}"/>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764" name="フローチャート: 判断 763">
          <a:extLst>
            <a:ext uri="{FF2B5EF4-FFF2-40B4-BE49-F238E27FC236}">
              <a16:creationId xmlns:a16="http://schemas.microsoft.com/office/drawing/2014/main" xmlns="" id="{AA96B7FC-98FD-4D14-BC61-0A2BC63651FF}"/>
            </a:ext>
          </a:extLst>
        </xdr:cNvPr>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765" name="フローチャート: 判断 764">
          <a:extLst>
            <a:ext uri="{FF2B5EF4-FFF2-40B4-BE49-F238E27FC236}">
              <a16:creationId xmlns:a16="http://schemas.microsoft.com/office/drawing/2014/main" xmlns="" id="{B3216693-96FE-4AF2-9F18-5D213ECF09D0}"/>
            </a:ext>
          </a:extLst>
        </xdr:cNvPr>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xmlns="" id="{47674353-E4F2-4FD8-B02F-3F41EEAC902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xmlns="" id="{5999C9BE-CB5A-472B-85E1-2196283463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xmlns="" id="{4124A5A4-CFB5-4186-B040-AC43A993618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8E62B576-F845-4E38-B1CC-A63993A30AE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0ADE77A4-CFFD-47A4-B026-91622ACAF50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118473</xdr:rowOff>
    </xdr:from>
    <xdr:to>
      <xdr:col>85</xdr:col>
      <xdr:colOff>177800</xdr:colOff>
      <xdr:row>107</xdr:row>
      <xdr:rowOff>48623</xdr:rowOff>
    </xdr:to>
    <xdr:sp macro="" textlink="">
      <xdr:nvSpPr>
        <xdr:cNvPr id="771" name="楕円 770">
          <a:extLst>
            <a:ext uri="{FF2B5EF4-FFF2-40B4-BE49-F238E27FC236}">
              <a16:creationId xmlns:a16="http://schemas.microsoft.com/office/drawing/2014/main" xmlns="" id="{0654232C-6B19-445B-A0A7-245A7DA17A35}"/>
            </a:ext>
          </a:extLst>
        </xdr:cNvPr>
        <xdr:cNvSpPr/>
      </xdr:nvSpPr>
      <xdr:spPr>
        <a:xfrm>
          <a:off x="162687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96900</xdr:rowOff>
    </xdr:from>
    <xdr:ext cx="405111" cy="259045"/>
    <xdr:sp macro="" textlink="">
      <xdr:nvSpPr>
        <xdr:cNvPr id="772" name="【庁舎】&#10;有形固定資産減価償却率該当値テキスト">
          <a:extLst>
            <a:ext uri="{FF2B5EF4-FFF2-40B4-BE49-F238E27FC236}">
              <a16:creationId xmlns:a16="http://schemas.microsoft.com/office/drawing/2014/main" xmlns="" id="{CAE84042-A001-4B4E-BFC0-13637AB7711F}"/>
            </a:ext>
          </a:extLst>
        </xdr:cNvPr>
        <xdr:cNvSpPr txBox="1"/>
      </xdr:nvSpPr>
      <xdr:spPr>
        <a:xfrm>
          <a:off x="16357600"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80918</xdr:rowOff>
    </xdr:from>
    <xdr:to>
      <xdr:col>81</xdr:col>
      <xdr:colOff>101600</xdr:colOff>
      <xdr:row>107</xdr:row>
      <xdr:rowOff>11068</xdr:rowOff>
    </xdr:to>
    <xdr:sp macro="" textlink="">
      <xdr:nvSpPr>
        <xdr:cNvPr id="773" name="楕円 772">
          <a:extLst>
            <a:ext uri="{FF2B5EF4-FFF2-40B4-BE49-F238E27FC236}">
              <a16:creationId xmlns:a16="http://schemas.microsoft.com/office/drawing/2014/main" xmlns="" id="{F75FEF7F-A907-4AEB-BDE4-CD720D009D39}"/>
            </a:ext>
          </a:extLst>
        </xdr:cNvPr>
        <xdr:cNvSpPr/>
      </xdr:nvSpPr>
      <xdr:spPr>
        <a:xfrm>
          <a:off x="15430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131718</xdr:rowOff>
    </xdr:from>
    <xdr:to>
      <xdr:col>85</xdr:col>
      <xdr:colOff>127000</xdr:colOff>
      <xdr:row>106</xdr:row>
      <xdr:rowOff>169273</xdr:rowOff>
    </xdr:to>
    <xdr:cxnSp macro="">
      <xdr:nvCxnSpPr>
        <xdr:cNvPr id="774" name="直線コネクタ 773">
          <a:extLst>
            <a:ext uri="{FF2B5EF4-FFF2-40B4-BE49-F238E27FC236}">
              <a16:creationId xmlns:a16="http://schemas.microsoft.com/office/drawing/2014/main" xmlns="" id="{6AFA7D73-ADC8-47C5-A0F5-957AC642FF16}"/>
            </a:ext>
          </a:extLst>
        </xdr:cNvPr>
        <xdr:cNvCxnSpPr/>
      </xdr:nvCxnSpPr>
      <xdr:spPr>
        <a:xfrm>
          <a:off x="15481300" y="1830541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59689</xdr:rowOff>
    </xdr:from>
    <xdr:to>
      <xdr:col>76</xdr:col>
      <xdr:colOff>165100</xdr:colOff>
      <xdr:row>106</xdr:row>
      <xdr:rowOff>161289</xdr:rowOff>
    </xdr:to>
    <xdr:sp macro="" textlink="">
      <xdr:nvSpPr>
        <xdr:cNvPr id="775" name="楕円 774">
          <a:extLst>
            <a:ext uri="{FF2B5EF4-FFF2-40B4-BE49-F238E27FC236}">
              <a16:creationId xmlns:a16="http://schemas.microsoft.com/office/drawing/2014/main" xmlns="" id="{90E91BE1-4E32-4C12-9019-E2A89BC3AD52}"/>
            </a:ext>
          </a:extLst>
        </xdr:cNvPr>
        <xdr:cNvSpPr/>
      </xdr:nvSpPr>
      <xdr:spPr>
        <a:xfrm>
          <a:off x="1454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110489</xdr:rowOff>
    </xdr:from>
    <xdr:to>
      <xdr:col>81</xdr:col>
      <xdr:colOff>50800</xdr:colOff>
      <xdr:row>106</xdr:row>
      <xdr:rowOff>131718</xdr:rowOff>
    </xdr:to>
    <xdr:cxnSp macro="">
      <xdr:nvCxnSpPr>
        <xdr:cNvPr id="776" name="直線コネクタ 775">
          <a:extLst>
            <a:ext uri="{FF2B5EF4-FFF2-40B4-BE49-F238E27FC236}">
              <a16:creationId xmlns:a16="http://schemas.microsoft.com/office/drawing/2014/main" xmlns="" id="{AA4B58EF-CC45-44F6-8D83-EC168FD1ADB5}"/>
            </a:ext>
          </a:extLst>
        </xdr:cNvPr>
        <xdr:cNvCxnSpPr/>
      </xdr:nvCxnSpPr>
      <xdr:spPr>
        <a:xfrm>
          <a:off x="14592300" y="1828418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62956</xdr:rowOff>
    </xdr:from>
    <xdr:to>
      <xdr:col>72</xdr:col>
      <xdr:colOff>38100</xdr:colOff>
      <xdr:row>106</xdr:row>
      <xdr:rowOff>164556</xdr:rowOff>
    </xdr:to>
    <xdr:sp macro="" textlink="">
      <xdr:nvSpPr>
        <xdr:cNvPr id="777" name="楕円 776">
          <a:extLst>
            <a:ext uri="{FF2B5EF4-FFF2-40B4-BE49-F238E27FC236}">
              <a16:creationId xmlns:a16="http://schemas.microsoft.com/office/drawing/2014/main" xmlns="" id="{FC3E5D1B-7081-403D-8E6D-C73FBF315692}"/>
            </a:ext>
          </a:extLst>
        </xdr:cNvPr>
        <xdr:cNvSpPr/>
      </xdr:nvSpPr>
      <xdr:spPr>
        <a:xfrm>
          <a:off x="13652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106</xdr:row>
      <xdr:rowOff>113756</xdr:rowOff>
    </xdr:to>
    <xdr:cxnSp macro="">
      <xdr:nvCxnSpPr>
        <xdr:cNvPr id="778" name="直線コネクタ 777">
          <a:extLst>
            <a:ext uri="{FF2B5EF4-FFF2-40B4-BE49-F238E27FC236}">
              <a16:creationId xmlns:a16="http://schemas.microsoft.com/office/drawing/2014/main" xmlns="" id="{CA95DC15-6EE7-4C3B-96F3-5755021FF859}"/>
            </a:ext>
          </a:extLst>
        </xdr:cNvPr>
        <xdr:cNvCxnSpPr/>
      </xdr:nvCxnSpPr>
      <xdr:spPr>
        <a:xfrm flipV="1">
          <a:off x="13703300" y="1828418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51526</xdr:rowOff>
    </xdr:from>
    <xdr:to>
      <xdr:col>67</xdr:col>
      <xdr:colOff>101600</xdr:colOff>
      <xdr:row>106</xdr:row>
      <xdr:rowOff>153126</xdr:rowOff>
    </xdr:to>
    <xdr:sp macro="" textlink="">
      <xdr:nvSpPr>
        <xdr:cNvPr id="779" name="楕円 778">
          <a:extLst>
            <a:ext uri="{FF2B5EF4-FFF2-40B4-BE49-F238E27FC236}">
              <a16:creationId xmlns:a16="http://schemas.microsoft.com/office/drawing/2014/main" xmlns="" id="{94735709-9081-425E-BA0D-D1AA20F568CE}"/>
            </a:ext>
          </a:extLst>
        </xdr:cNvPr>
        <xdr:cNvSpPr/>
      </xdr:nvSpPr>
      <xdr:spPr>
        <a:xfrm>
          <a:off x="1276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102326</xdr:rowOff>
    </xdr:from>
    <xdr:to>
      <xdr:col>71</xdr:col>
      <xdr:colOff>177800</xdr:colOff>
      <xdr:row>106</xdr:row>
      <xdr:rowOff>113756</xdr:rowOff>
    </xdr:to>
    <xdr:cxnSp macro="">
      <xdr:nvCxnSpPr>
        <xdr:cNvPr id="780" name="直線コネクタ 779">
          <a:extLst>
            <a:ext uri="{FF2B5EF4-FFF2-40B4-BE49-F238E27FC236}">
              <a16:creationId xmlns:a16="http://schemas.microsoft.com/office/drawing/2014/main" xmlns="" id="{3D807A4E-721E-4551-ACCF-FDE6D5BADEE3}"/>
            </a:ext>
          </a:extLst>
        </xdr:cNvPr>
        <xdr:cNvCxnSpPr/>
      </xdr:nvCxnSpPr>
      <xdr:spPr>
        <a:xfrm>
          <a:off x="12814300" y="182760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781" name="n_1aveValue【庁舎】&#10;有形固定資産減価償却率">
          <a:extLst>
            <a:ext uri="{FF2B5EF4-FFF2-40B4-BE49-F238E27FC236}">
              <a16:creationId xmlns:a16="http://schemas.microsoft.com/office/drawing/2014/main" xmlns="" id="{8CA81041-DAD6-4BEF-AC6D-DC453FF187A6}"/>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82" name="n_2aveValue【庁舎】&#10;有形固定資産減価償却率">
          <a:extLst>
            <a:ext uri="{FF2B5EF4-FFF2-40B4-BE49-F238E27FC236}">
              <a16:creationId xmlns:a16="http://schemas.microsoft.com/office/drawing/2014/main" xmlns="" id="{2C9D7CF8-D216-4E0D-86D1-1D20ADA9B071}"/>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783" name="n_3aveValue【庁舎】&#10;有形固定資産減価償却率">
          <a:extLst>
            <a:ext uri="{FF2B5EF4-FFF2-40B4-BE49-F238E27FC236}">
              <a16:creationId xmlns:a16="http://schemas.microsoft.com/office/drawing/2014/main" xmlns="" id="{64388BFF-9643-48A9-AA0D-580EC3A76D27}"/>
            </a:ext>
          </a:extLst>
        </xdr:cNvPr>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784" name="n_4aveValue【庁舎】&#10;有形固定資産減価償却率">
          <a:extLst>
            <a:ext uri="{FF2B5EF4-FFF2-40B4-BE49-F238E27FC236}">
              <a16:creationId xmlns:a16="http://schemas.microsoft.com/office/drawing/2014/main" xmlns="" id="{4A54255C-4E87-4B7F-9C83-34E9170B345F}"/>
            </a:ext>
          </a:extLst>
        </xdr:cNvPr>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2195</xdr:rowOff>
    </xdr:from>
    <xdr:ext cx="405111" cy="259045"/>
    <xdr:sp macro="" textlink="">
      <xdr:nvSpPr>
        <xdr:cNvPr id="785" name="n_1mainValue【庁舎】&#10;有形固定資産減価償却率">
          <a:extLst>
            <a:ext uri="{FF2B5EF4-FFF2-40B4-BE49-F238E27FC236}">
              <a16:creationId xmlns:a16="http://schemas.microsoft.com/office/drawing/2014/main" xmlns="" id="{BB076EB2-FF1B-4F7D-ABBF-6FC87638EB1C}"/>
            </a:ext>
          </a:extLst>
        </xdr:cNvPr>
        <xdr:cNvSpPr txBox="1"/>
      </xdr:nvSpPr>
      <xdr:spPr>
        <a:xfrm>
          <a:off x="152660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152416</xdr:rowOff>
    </xdr:from>
    <xdr:ext cx="405111" cy="259045"/>
    <xdr:sp macro="" textlink="">
      <xdr:nvSpPr>
        <xdr:cNvPr id="786" name="n_2mainValue【庁舎】&#10;有形固定資産減価償却率">
          <a:extLst>
            <a:ext uri="{FF2B5EF4-FFF2-40B4-BE49-F238E27FC236}">
              <a16:creationId xmlns:a16="http://schemas.microsoft.com/office/drawing/2014/main" xmlns="" id="{5E016FE7-90F9-4A0D-AE81-268C5C1AC54F}"/>
            </a:ext>
          </a:extLst>
        </xdr:cNvPr>
        <xdr:cNvSpPr txBox="1"/>
      </xdr:nvSpPr>
      <xdr:spPr>
        <a:xfrm>
          <a:off x="14389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155683</xdr:rowOff>
    </xdr:from>
    <xdr:ext cx="405111" cy="259045"/>
    <xdr:sp macro="" textlink="">
      <xdr:nvSpPr>
        <xdr:cNvPr id="787" name="n_3mainValue【庁舎】&#10;有形固定資産減価償却率">
          <a:extLst>
            <a:ext uri="{FF2B5EF4-FFF2-40B4-BE49-F238E27FC236}">
              <a16:creationId xmlns:a16="http://schemas.microsoft.com/office/drawing/2014/main" xmlns="" id="{BEB044AB-A970-456E-805D-B7285A321E88}"/>
            </a:ext>
          </a:extLst>
        </xdr:cNvPr>
        <xdr:cNvSpPr txBox="1"/>
      </xdr:nvSpPr>
      <xdr:spPr>
        <a:xfrm>
          <a:off x="13500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144253</xdr:rowOff>
    </xdr:from>
    <xdr:ext cx="405111" cy="259045"/>
    <xdr:sp macro="" textlink="">
      <xdr:nvSpPr>
        <xdr:cNvPr id="788" name="n_4mainValue【庁舎】&#10;有形固定資産減価償却率">
          <a:extLst>
            <a:ext uri="{FF2B5EF4-FFF2-40B4-BE49-F238E27FC236}">
              <a16:creationId xmlns:a16="http://schemas.microsoft.com/office/drawing/2014/main" xmlns="" id="{291E667B-5FAA-44A2-A18D-1EA71C8CC024}"/>
            </a:ext>
          </a:extLst>
        </xdr:cNvPr>
        <xdr:cNvSpPr txBox="1"/>
      </xdr:nvSpPr>
      <xdr:spPr>
        <a:xfrm>
          <a:off x="12611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xmlns="" id="{7D62DA76-2256-4093-A539-88954A0EC4D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xmlns="" id="{80FAFFA2-E98A-45D1-810C-9C291B8F76A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xmlns="" id="{96B4E18B-1C74-4FFF-ABF3-6DD526BE9A3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xmlns="" id="{9F3155CB-7626-473A-B295-7585F88EED2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xmlns="" id="{887A4AA1-D638-448A-9A46-F3C395D4E3A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xmlns="" id="{5E24393F-AE6C-4A7E-AEEF-BC501F87CFC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xmlns="" id="{18AD05DC-54FC-4DDF-A438-255446E2F4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xmlns="" id="{929F0B01-5007-498B-A4B0-BA1E62DB056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xmlns="" id="{2D4765FC-E31D-47D2-8A62-07CE697992F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xmlns="" id="{0C1B783D-6E96-41A1-9A7B-9CBC6BD27D5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a:extLst>
            <a:ext uri="{FF2B5EF4-FFF2-40B4-BE49-F238E27FC236}">
              <a16:creationId xmlns:a16="http://schemas.microsoft.com/office/drawing/2014/main" xmlns="" id="{B42345F7-854D-4D65-BF3F-F3866125F7C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0" name="テキスト ボックス 799">
          <a:extLst>
            <a:ext uri="{FF2B5EF4-FFF2-40B4-BE49-F238E27FC236}">
              <a16:creationId xmlns:a16="http://schemas.microsoft.com/office/drawing/2014/main" xmlns="" id="{044120E0-B30C-4361-B3D2-41881325696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a:extLst>
            <a:ext uri="{FF2B5EF4-FFF2-40B4-BE49-F238E27FC236}">
              <a16:creationId xmlns:a16="http://schemas.microsoft.com/office/drawing/2014/main" xmlns="" id="{A40D333F-9884-4EBB-BCC6-A241F1B2196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2" name="テキスト ボックス 801">
          <a:extLst>
            <a:ext uri="{FF2B5EF4-FFF2-40B4-BE49-F238E27FC236}">
              <a16:creationId xmlns:a16="http://schemas.microsoft.com/office/drawing/2014/main" xmlns="" id="{93765630-642C-4F35-8BCA-D0E65928B82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a:extLst>
            <a:ext uri="{FF2B5EF4-FFF2-40B4-BE49-F238E27FC236}">
              <a16:creationId xmlns:a16="http://schemas.microsoft.com/office/drawing/2014/main" xmlns="" id="{12869926-3EB8-4BB5-82C9-0FBD445F2A4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4" name="テキスト ボックス 803">
          <a:extLst>
            <a:ext uri="{FF2B5EF4-FFF2-40B4-BE49-F238E27FC236}">
              <a16:creationId xmlns:a16="http://schemas.microsoft.com/office/drawing/2014/main" xmlns="" id="{FF439297-A43D-46DD-AFF6-3017A7A4FB0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a:extLst>
            <a:ext uri="{FF2B5EF4-FFF2-40B4-BE49-F238E27FC236}">
              <a16:creationId xmlns:a16="http://schemas.microsoft.com/office/drawing/2014/main" xmlns="" id="{EC5498A6-FBBA-4998-B86D-AF38A21F3B7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6" name="テキスト ボックス 805">
          <a:extLst>
            <a:ext uri="{FF2B5EF4-FFF2-40B4-BE49-F238E27FC236}">
              <a16:creationId xmlns:a16="http://schemas.microsoft.com/office/drawing/2014/main" xmlns="" id="{8EE47FE2-0E88-40F7-9D8F-0CEBDF81ACF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a:extLst>
            <a:ext uri="{FF2B5EF4-FFF2-40B4-BE49-F238E27FC236}">
              <a16:creationId xmlns:a16="http://schemas.microsoft.com/office/drawing/2014/main" xmlns="" id="{AD226629-734B-4AA3-AF0E-D7DC043E194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8" name="テキスト ボックス 807">
          <a:extLst>
            <a:ext uri="{FF2B5EF4-FFF2-40B4-BE49-F238E27FC236}">
              <a16:creationId xmlns:a16="http://schemas.microsoft.com/office/drawing/2014/main" xmlns="" id="{CD8E076E-1AE6-4AC0-A653-3770E74CFC3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xmlns="" id="{53CC0D06-0C34-434B-B79A-AC8664C56D2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xmlns="" id="{699ED571-977D-4B5A-8647-1AFD8845602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a:extLst>
            <a:ext uri="{FF2B5EF4-FFF2-40B4-BE49-F238E27FC236}">
              <a16:creationId xmlns:a16="http://schemas.microsoft.com/office/drawing/2014/main" xmlns="" id="{51570F1F-A7A4-43A9-B27C-0D24D3C9AB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812" name="直線コネクタ 811">
          <a:extLst>
            <a:ext uri="{FF2B5EF4-FFF2-40B4-BE49-F238E27FC236}">
              <a16:creationId xmlns:a16="http://schemas.microsoft.com/office/drawing/2014/main" xmlns="" id="{E74DD008-7BAA-491F-8CC0-07097F378B1F}"/>
            </a:ext>
          </a:extLst>
        </xdr:cNvPr>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13" name="【庁舎】&#10;一人当たり面積最小値テキスト">
          <a:extLst>
            <a:ext uri="{FF2B5EF4-FFF2-40B4-BE49-F238E27FC236}">
              <a16:creationId xmlns:a16="http://schemas.microsoft.com/office/drawing/2014/main" xmlns="" id="{1DAA922C-CFD2-4D33-B834-37A2517742A1}"/>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14" name="直線コネクタ 813">
          <a:extLst>
            <a:ext uri="{FF2B5EF4-FFF2-40B4-BE49-F238E27FC236}">
              <a16:creationId xmlns:a16="http://schemas.microsoft.com/office/drawing/2014/main" xmlns="" id="{5B51455A-F2BF-4903-BF17-8FCDC9138E7F}"/>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815" name="【庁舎】&#10;一人当たり面積最大値テキスト">
          <a:extLst>
            <a:ext uri="{FF2B5EF4-FFF2-40B4-BE49-F238E27FC236}">
              <a16:creationId xmlns:a16="http://schemas.microsoft.com/office/drawing/2014/main" xmlns="" id="{C8D2B66F-74FD-4F17-8B39-C3D64126CFFF}"/>
            </a:ext>
          </a:extLst>
        </xdr:cNvPr>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16" name="直線コネクタ 815">
          <a:extLst>
            <a:ext uri="{FF2B5EF4-FFF2-40B4-BE49-F238E27FC236}">
              <a16:creationId xmlns:a16="http://schemas.microsoft.com/office/drawing/2014/main" xmlns="" id="{DDA507BF-C068-4128-AA7E-567DE27C5723}"/>
            </a:ext>
          </a:extLst>
        </xdr:cNvPr>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817" name="【庁舎】&#10;一人当たり面積平均値テキスト">
          <a:extLst>
            <a:ext uri="{FF2B5EF4-FFF2-40B4-BE49-F238E27FC236}">
              <a16:creationId xmlns:a16="http://schemas.microsoft.com/office/drawing/2014/main" xmlns="" id="{3B000D70-F85A-4682-BCBE-485A1EF2A39A}"/>
            </a:ext>
          </a:extLst>
        </xdr:cNvPr>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18" name="フローチャート: 判断 817">
          <a:extLst>
            <a:ext uri="{FF2B5EF4-FFF2-40B4-BE49-F238E27FC236}">
              <a16:creationId xmlns:a16="http://schemas.microsoft.com/office/drawing/2014/main" xmlns="" id="{CDAC3908-229F-4B4E-A7A4-5CCA65A7EE4A}"/>
            </a:ext>
          </a:extLst>
        </xdr:cNvPr>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819" name="フローチャート: 判断 818">
          <a:extLst>
            <a:ext uri="{FF2B5EF4-FFF2-40B4-BE49-F238E27FC236}">
              <a16:creationId xmlns:a16="http://schemas.microsoft.com/office/drawing/2014/main" xmlns="" id="{6BE803A5-9111-4DAC-8C38-5C834463AEBA}"/>
            </a:ext>
          </a:extLst>
        </xdr:cNvPr>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820" name="フローチャート: 判断 819">
          <a:extLst>
            <a:ext uri="{FF2B5EF4-FFF2-40B4-BE49-F238E27FC236}">
              <a16:creationId xmlns:a16="http://schemas.microsoft.com/office/drawing/2014/main" xmlns="" id="{0BD1BEDE-5616-498A-A79E-7A9A908EC551}"/>
            </a:ext>
          </a:extLst>
        </xdr:cNvPr>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21" name="フローチャート: 判断 820">
          <a:extLst>
            <a:ext uri="{FF2B5EF4-FFF2-40B4-BE49-F238E27FC236}">
              <a16:creationId xmlns:a16="http://schemas.microsoft.com/office/drawing/2014/main" xmlns="" id="{324F28C0-CF54-4CB4-97C7-4F6B7CAF2BF0}"/>
            </a:ext>
          </a:extLst>
        </xdr:cNvPr>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22" name="フローチャート: 判断 821">
          <a:extLst>
            <a:ext uri="{FF2B5EF4-FFF2-40B4-BE49-F238E27FC236}">
              <a16:creationId xmlns:a16="http://schemas.microsoft.com/office/drawing/2014/main" xmlns="" id="{0E4B67BE-2FAA-4AAF-92F0-5532FB231A74}"/>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xmlns="" id="{8ABE343B-0BBE-409E-972F-CE6335BF574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xmlns="" id="{A0396155-26D0-4F52-AE60-D14168AC1DE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xmlns="" id="{FE57AF09-AE17-4475-8B27-7207B2C746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xmlns="" id="{F4B5FBD9-F9CF-4856-ADBA-000B59DF873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xmlns="" id="{517043B6-80D0-4112-BA53-F0A8D05A628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170180</xdr:rowOff>
    </xdr:from>
    <xdr:to>
      <xdr:col>116</xdr:col>
      <xdr:colOff>114300</xdr:colOff>
      <xdr:row>106</xdr:row>
      <xdr:rowOff>100330</xdr:rowOff>
    </xdr:to>
    <xdr:sp macro="" textlink="">
      <xdr:nvSpPr>
        <xdr:cNvPr id="828" name="楕円 827">
          <a:extLst>
            <a:ext uri="{FF2B5EF4-FFF2-40B4-BE49-F238E27FC236}">
              <a16:creationId xmlns:a16="http://schemas.microsoft.com/office/drawing/2014/main" xmlns="" id="{EDBDBE72-0CE9-4AFD-9B83-2293C935586D}"/>
            </a:ext>
          </a:extLst>
        </xdr:cNvPr>
        <xdr:cNvSpPr/>
      </xdr:nvSpPr>
      <xdr:spPr>
        <a:xfrm>
          <a:off x="22110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148607</xdr:rowOff>
    </xdr:from>
    <xdr:ext cx="469744" cy="259045"/>
    <xdr:sp macro="" textlink="">
      <xdr:nvSpPr>
        <xdr:cNvPr id="829" name="【庁舎】&#10;一人当たり面積該当値テキスト">
          <a:extLst>
            <a:ext uri="{FF2B5EF4-FFF2-40B4-BE49-F238E27FC236}">
              <a16:creationId xmlns:a16="http://schemas.microsoft.com/office/drawing/2014/main" xmlns="" id="{9B1049FA-D6E7-4C27-97B3-A281B0870086}"/>
            </a:ext>
          </a:extLst>
        </xdr:cNvPr>
        <xdr:cNvSpPr txBox="1"/>
      </xdr:nvSpPr>
      <xdr:spPr>
        <a:xfrm>
          <a:off x="22199600"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830" name="楕円 829">
          <a:extLst>
            <a:ext uri="{FF2B5EF4-FFF2-40B4-BE49-F238E27FC236}">
              <a16:creationId xmlns:a16="http://schemas.microsoft.com/office/drawing/2014/main" xmlns="" id="{BA66B4B5-1D7E-4FAE-9B35-8DAC58C7FE9F}"/>
            </a:ext>
          </a:extLst>
        </xdr:cNvPr>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49530</xdr:rowOff>
    </xdr:from>
    <xdr:to>
      <xdr:col>116</xdr:col>
      <xdr:colOff>63500</xdr:colOff>
      <xdr:row>106</xdr:row>
      <xdr:rowOff>53339</xdr:rowOff>
    </xdr:to>
    <xdr:cxnSp macro="">
      <xdr:nvCxnSpPr>
        <xdr:cNvPr id="831" name="直線コネクタ 830">
          <a:extLst>
            <a:ext uri="{FF2B5EF4-FFF2-40B4-BE49-F238E27FC236}">
              <a16:creationId xmlns:a16="http://schemas.microsoft.com/office/drawing/2014/main" xmlns="" id="{4AFB47CE-383E-4446-AC06-62507EDFA27F}"/>
            </a:ext>
          </a:extLst>
        </xdr:cNvPr>
        <xdr:cNvCxnSpPr/>
      </xdr:nvCxnSpPr>
      <xdr:spPr>
        <a:xfrm flipV="1">
          <a:off x="21323300" y="182232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832" name="楕円 831">
          <a:extLst>
            <a:ext uri="{FF2B5EF4-FFF2-40B4-BE49-F238E27FC236}">
              <a16:creationId xmlns:a16="http://schemas.microsoft.com/office/drawing/2014/main" xmlns="" id="{6A7298C4-2941-46FF-864F-69FF3DBB6E8A}"/>
            </a:ext>
          </a:extLst>
        </xdr:cNvPr>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53339</xdr:rowOff>
    </xdr:to>
    <xdr:cxnSp macro="">
      <xdr:nvCxnSpPr>
        <xdr:cNvPr id="833" name="直線コネクタ 832">
          <a:extLst>
            <a:ext uri="{FF2B5EF4-FFF2-40B4-BE49-F238E27FC236}">
              <a16:creationId xmlns:a16="http://schemas.microsoft.com/office/drawing/2014/main" xmlns="" id="{A8CEA277-4BC5-442F-870F-A396C423EAB7}"/>
            </a:ext>
          </a:extLst>
        </xdr:cNvPr>
        <xdr:cNvCxnSpPr/>
      </xdr:nvCxnSpPr>
      <xdr:spPr>
        <a:xfrm>
          <a:off x="20434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170180</xdr:rowOff>
    </xdr:from>
    <xdr:to>
      <xdr:col>102</xdr:col>
      <xdr:colOff>165100</xdr:colOff>
      <xdr:row>106</xdr:row>
      <xdr:rowOff>100330</xdr:rowOff>
    </xdr:to>
    <xdr:sp macro="" textlink="">
      <xdr:nvSpPr>
        <xdr:cNvPr id="834" name="楕円 833">
          <a:extLst>
            <a:ext uri="{FF2B5EF4-FFF2-40B4-BE49-F238E27FC236}">
              <a16:creationId xmlns:a16="http://schemas.microsoft.com/office/drawing/2014/main" xmlns="" id="{DEEBCC1C-E003-412D-A34A-1C0B0D48D30E}"/>
            </a:ext>
          </a:extLst>
        </xdr:cNvPr>
        <xdr:cNvSpPr/>
      </xdr:nvSpPr>
      <xdr:spPr>
        <a:xfrm>
          <a:off x="19494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49530</xdr:rowOff>
    </xdr:from>
    <xdr:to>
      <xdr:col>107</xdr:col>
      <xdr:colOff>50800</xdr:colOff>
      <xdr:row>106</xdr:row>
      <xdr:rowOff>53339</xdr:rowOff>
    </xdr:to>
    <xdr:cxnSp macro="">
      <xdr:nvCxnSpPr>
        <xdr:cNvPr id="835" name="直線コネクタ 834">
          <a:extLst>
            <a:ext uri="{FF2B5EF4-FFF2-40B4-BE49-F238E27FC236}">
              <a16:creationId xmlns:a16="http://schemas.microsoft.com/office/drawing/2014/main" xmlns="" id="{D3897E66-8F5E-4A4B-AE8E-CEDDB1260C7A}"/>
            </a:ext>
          </a:extLst>
        </xdr:cNvPr>
        <xdr:cNvCxnSpPr/>
      </xdr:nvCxnSpPr>
      <xdr:spPr>
        <a:xfrm>
          <a:off x="19545300" y="18223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170180</xdr:rowOff>
    </xdr:from>
    <xdr:to>
      <xdr:col>98</xdr:col>
      <xdr:colOff>38100</xdr:colOff>
      <xdr:row>106</xdr:row>
      <xdr:rowOff>100330</xdr:rowOff>
    </xdr:to>
    <xdr:sp macro="" textlink="">
      <xdr:nvSpPr>
        <xdr:cNvPr id="836" name="楕円 835">
          <a:extLst>
            <a:ext uri="{FF2B5EF4-FFF2-40B4-BE49-F238E27FC236}">
              <a16:creationId xmlns:a16="http://schemas.microsoft.com/office/drawing/2014/main" xmlns="" id="{5F154A84-127D-48ED-9FA1-FD21693A3EEC}"/>
            </a:ext>
          </a:extLst>
        </xdr:cNvPr>
        <xdr:cNvSpPr/>
      </xdr:nvSpPr>
      <xdr:spPr>
        <a:xfrm>
          <a:off x="18605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49530</xdr:rowOff>
    </xdr:from>
    <xdr:to>
      <xdr:col>102</xdr:col>
      <xdr:colOff>114300</xdr:colOff>
      <xdr:row>106</xdr:row>
      <xdr:rowOff>49530</xdr:rowOff>
    </xdr:to>
    <xdr:cxnSp macro="">
      <xdr:nvCxnSpPr>
        <xdr:cNvPr id="837" name="直線コネクタ 836">
          <a:extLst>
            <a:ext uri="{FF2B5EF4-FFF2-40B4-BE49-F238E27FC236}">
              <a16:creationId xmlns:a16="http://schemas.microsoft.com/office/drawing/2014/main" xmlns="" id="{DB2837F4-EF89-4FE3-BDCB-2ADD7E196F0B}"/>
            </a:ext>
          </a:extLst>
        </xdr:cNvPr>
        <xdr:cNvCxnSpPr/>
      </xdr:nvCxnSpPr>
      <xdr:spPr>
        <a:xfrm>
          <a:off x="18656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838" name="n_1aveValue【庁舎】&#10;一人当たり面積">
          <a:extLst>
            <a:ext uri="{FF2B5EF4-FFF2-40B4-BE49-F238E27FC236}">
              <a16:creationId xmlns:a16="http://schemas.microsoft.com/office/drawing/2014/main" xmlns="" id="{7CBB0F60-D253-4E15-97FF-34C817C265BD}"/>
            </a:ext>
          </a:extLst>
        </xdr:cNvPr>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839" name="n_2aveValue【庁舎】&#10;一人当たり面積">
          <a:extLst>
            <a:ext uri="{FF2B5EF4-FFF2-40B4-BE49-F238E27FC236}">
              <a16:creationId xmlns:a16="http://schemas.microsoft.com/office/drawing/2014/main" xmlns="" id="{91532CC7-ED5F-4ECB-9BD0-2C1B1F859ACD}"/>
            </a:ext>
          </a:extLst>
        </xdr:cNvPr>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840" name="n_3aveValue【庁舎】&#10;一人当たり面積">
          <a:extLst>
            <a:ext uri="{FF2B5EF4-FFF2-40B4-BE49-F238E27FC236}">
              <a16:creationId xmlns:a16="http://schemas.microsoft.com/office/drawing/2014/main" xmlns="" id="{977229F0-C942-485C-AA87-B435E9712C24}"/>
            </a:ext>
          </a:extLst>
        </xdr:cNvPr>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41" name="n_4aveValue【庁舎】&#10;一人当たり面積">
          <a:extLst>
            <a:ext uri="{FF2B5EF4-FFF2-40B4-BE49-F238E27FC236}">
              <a16:creationId xmlns:a16="http://schemas.microsoft.com/office/drawing/2014/main" xmlns="" id="{6DEE7D41-D280-46FF-B881-4A850AD718C3}"/>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842" name="n_1mainValue【庁舎】&#10;一人当たり面積">
          <a:extLst>
            <a:ext uri="{FF2B5EF4-FFF2-40B4-BE49-F238E27FC236}">
              <a16:creationId xmlns:a16="http://schemas.microsoft.com/office/drawing/2014/main" xmlns="" id="{C31E6738-CE26-43AE-83B5-84BFE586BD6B}"/>
            </a:ext>
          </a:extLst>
        </xdr:cNvPr>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843" name="n_2mainValue【庁舎】&#10;一人当たり面積">
          <a:extLst>
            <a:ext uri="{FF2B5EF4-FFF2-40B4-BE49-F238E27FC236}">
              <a16:creationId xmlns:a16="http://schemas.microsoft.com/office/drawing/2014/main" xmlns="" id="{27AFA732-1948-42EA-BB2D-F3546FA8CCA7}"/>
            </a:ext>
          </a:extLst>
        </xdr:cNvPr>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91457</xdr:rowOff>
    </xdr:from>
    <xdr:ext cx="469744" cy="259045"/>
    <xdr:sp macro="" textlink="">
      <xdr:nvSpPr>
        <xdr:cNvPr id="844" name="n_3mainValue【庁舎】&#10;一人当たり面積">
          <a:extLst>
            <a:ext uri="{FF2B5EF4-FFF2-40B4-BE49-F238E27FC236}">
              <a16:creationId xmlns:a16="http://schemas.microsoft.com/office/drawing/2014/main" xmlns="" id="{2050BCEC-5CCA-4AE0-91AD-14D82FD5EF08}"/>
            </a:ext>
          </a:extLst>
        </xdr:cNvPr>
        <xdr:cNvSpPr txBox="1"/>
      </xdr:nvSpPr>
      <xdr:spPr>
        <a:xfrm>
          <a:off x="19310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91457</xdr:rowOff>
    </xdr:from>
    <xdr:ext cx="469744" cy="259045"/>
    <xdr:sp macro="" textlink="">
      <xdr:nvSpPr>
        <xdr:cNvPr id="845" name="n_4mainValue【庁舎】&#10;一人当たり面積">
          <a:extLst>
            <a:ext uri="{FF2B5EF4-FFF2-40B4-BE49-F238E27FC236}">
              <a16:creationId xmlns:a16="http://schemas.microsoft.com/office/drawing/2014/main" xmlns="" id="{6D58B87A-0104-4379-99E5-A21858078D82}"/>
            </a:ext>
          </a:extLst>
        </xdr:cNvPr>
        <xdr:cNvSpPr txBox="1"/>
      </xdr:nvSpPr>
      <xdr:spPr>
        <a:xfrm>
          <a:off x="18421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xmlns="" id="{8BFC7764-0554-4543-A8BE-2661E527D06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xmlns="" id="{84ED1CB0-9134-49CA-ACCC-1D6B3042035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xmlns="" id="{B6D5914F-DCCC-4AD4-AA1A-183AB5D0111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本表における有形固定資産減価償却率はすべての類型において類似団体の平均値を上回っている。特に、市民会館（市民文化会館）・庁舎については依然として類似団体の平均値と大きく上回っている。</a:t>
          </a:r>
          <a:endParaRPr lang="ja-JP" altLang="ja-JP">
            <a:effectLst/>
          </a:endParaRPr>
        </a:p>
        <a:p>
          <a:r>
            <a:rPr kumimoji="1" lang="ja-JP" altLang="ja-JP" sz="1100">
              <a:solidFill>
                <a:schemeClr val="dk1"/>
              </a:solidFill>
              <a:effectLst/>
              <a:latin typeface="+mn-lt"/>
              <a:ea typeface="+mn-ea"/>
              <a:cs typeface="+mn-cs"/>
            </a:rPr>
            <a:t>市民会館（市民文化会館）については、更新が必要となる時期を見据え、近隣市との広域連携利用を前提とした施設の廃止又は複合施設化の検討を行う。</a:t>
          </a:r>
          <a:endParaRPr lang="ja-JP" altLang="ja-JP">
            <a:effectLst/>
          </a:endParaRPr>
        </a:p>
        <a:p>
          <a:r>
            <a:rPr kumimoji="1" lang="ja-JP" altLang="ja-JP" sz="1100">
              <a:solidFill>
                <a:schemeClr val="dk1"/>
              </a:solidFill>
              <a:effectLst/>
              <a:latin typeface="+mn-lt"/>
              <a:ea typeface="+mn-ea"/>
              <a:cs typeface="+mn-cs"/>
            </a:rPr>
            <a:t>本庁舎については、施設の更新に合わせて、防災拠点の強化を図ると共に、分散している行政機能の複合化や更なる機能の集約化を進める。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年度に策定した「公共施設等総合管理計画」に基づき、公共施設の老朽化対策の取組を進めていく。</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100,427
97,749
55.56
34,009,274
33,259,986
683,941
19,485,324
23,550,659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法人税割の減等により基準財政収入額が減となったものの、社会福祉費の増等により基準財政需要額が増加したため、前年度同じ数値となった。類似団体の平均を上回る水準を維持できているが、引き続き新たな土地利用の推進等により財政基盤の拡充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19755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87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33161</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経常収支比率は昨年度比べ１．６ポイント悪化した。比率の分子となる経常経費充当一般財源は、人件費及び</a:t>
          </a:r>
          <a:r>
            <a:rPr kumimoji="1" lang="ja-JP" altLang="ja-JP" sz="1100" b="0">
              <a:solidFill>
                <a:schemeClr val="dk1"/>
              </a:solidFill>
              <a:effectLst/>
              <a:latin typeface="+mn-lt"/>
              <a:ea typeface="+mn-ea"/>
              <a:cs typeface="+mn-cs"/>
            </a:rPr>
            <a:t>物件費が増加</a:t>
          </a:r>
          <a:r>
            <a:rPr kumimoji="1" lang="ja-JP" altLang="ja-JP" sz="1100">
              <a:solidFill>
                <a:schemeClr val="dk1"/>
              </a:solidFill>
              <a:effectLst/>
              <a:latin typeface="+mn-lt"/>
              <a:ea typeface="+mn-ea"/>
              <a:cs typeface="+mn-cs"/>
            </a:rPr>
            <a:t>し、比率の分母となる経常一般財源は、地方交付税が増となる一方で市民税の減により減少し、比率が悪化した。類似団体の平均を上回っており、今後も行財政改革を推進し、歳出削減に努めるとともに、徴収率の向上など歳入対策も積極的に取り組み、比率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64</xdr:row>
      <xdr:rowOff>135890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097999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7196</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96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162560</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2336800" y="1077087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103294</xdr:rowOff>
    </xdr:from>
    <xdr:to>
      <xdr:col>11</xdr:col>
      <xdr:colOff>31750</xdr:colOff>
      <xdr:row>62</xdr:row>
      <xdr:rowOff>140970</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056174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127846</xdr:rowOff>
    </xdr:from>
    <xdr:to>
      <xdr:col>19</xdr:col>
      <xdr:colOff>184150</xdr:colOff>
      <xdr:row>64</xdr:row>
      <xdr:rowOff>57996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42773</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138871</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人当たり人件費・物件費等決算額は、前年度と比較して</a:t>
          </a:r>
          <a:r>
            <a:rPr kumimoji="1" lang="en-US" altLang="ja-JP" sz="1100">
              <a:solidFill>
                <a:schemeClr val="dk1"/>
              </a:solidFill>
              <a:effectLst/>
              <a:latin typeface="+mn-lt"/>
              <a:ea typeface="+mn-ea"/>
              <a:cs typeface="+mn-cs"/>
            </a:rPr>
            <a:t>3,582</a:t>
          </a:r>
          <a:r>
            <a:rPr kumimoji="1" lang="ja-JP" altLang="ja-JP" sz="1100">
              <a:solidFill>
                <a:schemeClr val="dk1"/>
              </a:solidFill>
              <a:effectLst/>
              <a:latin typeface="+mn-lt"/>
              <a:ea typeface="+mn-ea"/>
              <a:cs typeface="+mn-cs"/>
            </a:rPr>
            <a:t>円増加した。</a:t>
          </a:r>
          <a:endParaRPr lang="ja-JP" altLang="ja-JP" sz="1400">
            <a:effectLst/>
          </a:endParaRPr>
        </a:p>
        <a:p>
          <a:r>
            <a:rPr kumimoji="1" lang="ja-JP" altLang="ja-JP" sz="1100">
              <a:solidFill>
                <a:schemeClr val="dk1"/>
              </a:solidFill>
              <a:effectLst/>
              <a:latin typeface="+mn-lt"/>
              <a:ea typeface="+mn-ea"/>
              <a:cs typeface="+mn-cs"/>
            </a:rPr>
            <a:t>人件費については、</a:t>
          </a:r>
          <a:r>
            <a:rPr kumimoji="1" lang="ja-JP" altLang="ja-JP" sz="1100" b="0">
              <a:solidFill>
                <a:schemeClr val="dk1"/>
              </a:solidFill>
              <a:effectLst/>
              <a:latin typeface="+mn-lt"/>
              <a:ea typeface="+mn-ea"/>
              <a:cs typeface="+mn-cs"/>
            </a:rPr>
            <a:t>時間外勤務手当や休日勤務手当等の増加により増となった。</a:t>
          </a:r>
          <a:endParaRPr lang="ja-JP" altLang="ja-JP" sz="1400" b="0">
            <a:effectLst/>
          </a:endParaRPr>
        </a:p>
        <a:p>
          <a:r>
            <a:rPr kumimoji="1" lang="ja-JP" altLang="ja-JP" sz="1100">
              <a:solidFill>
                <a:schemeClr val="dk1"/>
              </a:solidFill>
              <a:effectLst/>
              <a:latin typeface="+mn-lt"/>
              <a:ea typeface="+mn-ea"/>
              <a:cs typeface="+mn-cs"/>
            </a:rPr>
            <a:t>今後は、人事院勧告による人件費の増加や業務のアウトソーシングの推進による物件費の増加が見込まれるが、適正な水準の確保に努める。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29873</xdr:rowOff>
    </xdr:from>
    <xdr:to>
      <xdr:col>23</xdr:col>
      <xdr:colOff>133350</xdr:colOff>
      <xdr:row>82</xdr:row>
      <xdr:rowOff>91611</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088773"/>
          <a:ext cx="838200" cy="6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8986</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23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29873</xdr:rowOff>
    </xdr:from>
    <xdr:to>
      <xdr:col>19</xdr:col>
      <xdr:colOff>133350</xdr:colOff>
      <xdr:row>82</xdr:row>
      <xdr:rowOff>55606</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3225800" y="14088773"/>
          <a:ext cx="8890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43093</xdr:rowOff>
    </xdr:from>
    <xdr:to>
      <xdr:col>15</xdr:col>
      <xdr:colOff>82550</xdr:colOff>
      <xdr:row>82</xdr:row>
      <xdr:rowOff>55606</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101993"/>
          <a:ext cx="889000" cy="1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38056</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43093</xdr:rowOff>
    </xdr:from>
    <xdr:to>
      <xdr:col>11</xdr:col>
      <xdr:colOff>31750</xdr:colOff>
      <xdr:row>82</xdr:row>
      <xdr:rowOff>65447</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flipV="1">
          <a:off x="1447800" y="14101993"/>
          <a:ext cx="889000" cy="2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18528</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2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4447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2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40811</xdr:rowOff>
    </xdr:from>
    <xdr:to>
      <xdr:col>23</xdr:col>
      <xdr:colOff>184150</xdr:colOff>
      <xdr:row>82</xdr:row>
      <xdr:rowOff>142411</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0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57338</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94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150523</xdr:rowOff>
    </xdr:from>
    <xdr:to>
      <xdr:col>19</xdr:col>
      <xdr:colOff>184150</xdr:colOff>
      <xdr:row>82</xdr:row>
      <xdr:rowOff>80673</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03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90850</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806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4806</xdr:rowOff>
    </xdr:from>
    <xdr:to>
      <xdr:col>15</xdr:col>
      <xdr:colOff>133350</xdr:colOff>
      <xdr:row>82</xdr:row>
      <xdr:rowOff>106406</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116583</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8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163743</xdr:rowOff>
    </xdr:from>
    <xdr:to>
      <xdr:col>11</xdr:col>
      <xdr:colOff>82550</xdr:colOff>
      <xdr:row>82</xdr:row>
      <xdr:rowOff>93893</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0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104070</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8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14647</xdr:rowOff>
    </xdr:from>
    <xdr:to>
      <xdr:col>7</xdr:col>
      <xdr:colOff>31750</xdr:colOff>
      <xdr:row>82</xdr:row>
      <xdr:rowOff>116247</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407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126424</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84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毎年の人事院勧告に基づき、国家公務員に準拠することを基本として見直しを行っている。指数に高低差はあるものの、実質の指数は概ね１００程度で推移している。類似団体より若干高めではあるが、神奈川県内市町村の平均値と同水準である。今後も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170543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179800" y="1482906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84364</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5290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136071</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4401800" y="147945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153307</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flipV="1">
          <a:off x="13512800" y="148807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hangingPunct="0"/>
          <a:r>
            <a:rPr lang="ja-JP" altLang="ja-JP" sz="1100">
              <a:solidFill>
                <a:schemeClr val="dk1"/>
              </a:solidFill>
              <a:effectLst/>
              <a:latin typeface="+mn-lt"/>
              <a:ea typeface="+mn-ea"/>
              <a:cs typeface="+mn-cs"/>
            </a:rPr>
            <a:t>平成１７年度以降、計画的な定員管理に取り組んできており、類似団体の平均を下回っている。引き続き経常的経費である人件費の抑制を図るため、平成３０年度以降に策定した定員管理計画に基づき、限られた職員数を適切に配分していく一方、適正な水準による行政サービスの提供を維持していくため、事務事業の見直し、ＩＣＴの導入、組織・機構の再編等を推進するとともに、今後の公務員の定年延長なども視野に入れ、計画見直しの検討を含め適正な進捗管理を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xmlns=""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a:extLst>
            <a:ext uri="{FF2B5EF4-FFF2-40B4-BE49-F238E27FC236}">
              <a16:creationId xmlns:a16="http://schemas.microsoft.com/office/drawing/2014/main" xmlns="" id="{00000000-0008-0000-0300-000040010000}"/>
            </a:ext>
          </a:extLst>
        </xdr:cNvPr>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a:extLst>
            <a:ext uri="{FF2B5EF4-FFF2-40B4-BE49-F238E27FC236}">
              <a16:creationId xmlns:a16="http://schemas.microsoft.com/office/drawing/2014/main" xmlns="" id="{00000000-0008-0000-0300-000042010000}"/>
            </a:ext>
          </a:extLst>
        </xdr:cNvPr>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169121</xdr:rowOff>
    </xdr:from>
    <xdr:to>
      <xdr:col>81</xdr:col>
      <xdr:colOff>44450</xdr:colOff>
      <xdr:row>63</xdr:row>
      <xdr:rowOff>15769</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6179800" y="10799021"/>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a:extLst>
            <a:ext uri="{FF2B5EF4-FFF2-40B4-BE49-F238E27FC236}">
              <a16:creationId xmlns:a16="http://schemas.microsoft.com/office/drawing/2014/main" xmlns="" id="{00000000-0008-0000-0300-000045010000}"/>
            </a:ext>
          </a:extLst>
        </xdr:cNvPr>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15769</xdr:rowOff>
    </xdr:from>
    <xdr:to>
      <xdr:col>77</xdr:col>
      <xdr:colOff>44450</xdr:colOff>
      <xdr:row>63</xdr:row>
      <xdr:rowOff>17780</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flipV="1">
          <a:off x="15290800" y="1081711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54627</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33867</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flipV="1">
          <a:off x="14401800" y="1081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33867</xdr:rowOff>
    </xdr:from>
    <xdr:to>
      <xdr:col>68</xdr:col>
      <xdr:colOff>152400</xdr:colOff>
      <xdr:row>63</xdr:row>
      <xdr:rowOff>39899</xdr:rowOff>
    </xdr:to>
    <xdr:cxnSp macro="">
      <xdr:nvCxnSpPr>
        <xdr:cNvPr id="333" name="直線コネクタ 332">
          <a:extLst>
            <a:ext uri="{FF2B5EF4-FFF2-40B4-BE49-F238E27FC236}">
              <a16:creationId xmlns:a16="http://schemas.microsoft.com/office/drawing/2014/main" xmlns="" id="{00000000-0008-0000-0300-00004D010000}"/>
            </a:ext>
          </a:extLst>
        </xdr:cNvPr>
        <xdr:cNvCxnSpPr/>
      </xdr:nvCxnSpPr>
      <xdr:spPr>
        <a:xfrm flipV="1">
          <a:off x="13512800" y="1083521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66692</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118321</xdr:rowOff>
    </xdr:from>
    <xdr:to>
      <xdr:col>81</xdr:col>
      <xdr:colOff>95250</xdr:colOff>
      <xdr:row>63</xdr:row>
      <xdr:rowOff>48471</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967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134848</xdr:rowOff>
    </xdr:from>
    <xdr:ext cx="762000" cy="259045"/>
    <xdr:sp macro="" textlink="">
      <xdr:nvSpPr>
        <xdr:cNvPr id="344" name="定員管理の状況該当値テキスト">
          <a:extLst>
            <a:ext uri="{FF2B5EF4-FFF2-40B4-BE49-F238E27FC236}">
              <a16:creationId xmlns:a16="http://schemas.microsoft.com/office/drawing/2014/main" xmlns="" id="{00000000-0008-0000-0300-000058010000}"/>
            </a:ext>
          </a:extLst>
        </xdr:cNvPr>
        <xdr:cNvSpPr txBox="1"/>
      </xdr:nvSpPr>
      <xdr:spPr>
        <a:xfrm>
          <a:off x="171069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136419</xdr:rowOff>
    </xdr:from>
    <xdr:to>
      <xdr:col>77</xdr:col>
      <xdr:colOff>95250</xdr:colOff>
      <xdr:row>63</xdr:row>
      <xdr:rowOff>66569</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129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51346</xdr:rowOff>
    </xdr:from>
    <xdr:ext cx="7366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798800" y="10852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154517</xdr:rowOff>
    </xdr:from>
    <xdr:to>
      <xdr:col>68</xdr:col>
      <xdr:colOff>203200</xdr:colOff>
      <xdr:row>63</xdr:row>
      <xdr:rowOff>84667</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4351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160549</xdr:rowOff>
    </xdr:from>
    <xdr:to>
      <xdr:col>64</xdr:col>
      <xdr:colOff>152400</xdr:colOff>
      <xdr:row>63</xdr:row>
      <xdr:rowOff>90699</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3462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75476</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131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実質公債費比率は、分母である普通交付税額や臨時財政対策債発行可能額は増加したものの、分子である組合等が起こした地方債の元利償還金に対する負担金等が増加したため</a:t>
          </a:r>
          <a:r>
            <a:rPr kumimoji="1" lang="ja-JP" altLang="ja-JP" sz="1100" b="1">
              <a:solidFill>
                <a:schemeClr val="dk1"/>
              </a:solidFill>
              <a:effectLst/>
              <a:latin typeface="+mn-lt"/>
              <a:ea typeface="+mn-ea"/>
              <a:cs typeface="+mn-cs"/>
            </a:rPr>
            <a:t>、</a:t>
          </a:r>
          <a:r>
            <a:rPr kumimoji="1" lang="ja-JP" altLang="ja-JP" sz="1100">
              <a:solidFill>
                <a:schemeClr val="dk1"/>
              </a:solidFill>
              <a:effectLst/>
              <a:latin typeface="+mn-lt"/>
              <a:ea typeface="+mn-ea"/>
              <a:cs typeface="+mn-cs"/>
            </a:rPr>
            <a:t>単年度では</a:t>
          </a:r>
          <a:r>
            <a:rPr kumimoji="1" lang="ja-JP" altLang="ja-JP" sz="1100" b="0">
              <a:solidFill>
                <a:schemeClr val="dk1"/>
              </a:solidFill>
              <a:effectLst/>
              <a:latin typeface="+mn-lt"/>
              <a:ea typeface="+mn-ea"/>
              <a:cs typeface="+mn-cs"/>
            </a:rPr>
            <a:t>１．１ポイントの増となった。３カ年平均では、比率の低かった平成２８年度が算定から</a:t>
          </a:r>
          <a:r>
            <a:rPr kumimoji="1" lang="ja-JP" altLang="ja-JP" sz="1100">
              <a:solidFill>
                <a:schemeClr val="dk1"/>
              </a:solidFill>
              <a:effectLst/>
              <a:latin typeface="+mn-lt"/>
              <a:ea typeface="+mn-ea"/>
              <a:cs typeface="+mn-cs"/>
            </a:rPr>
            <a:t>外れたため、</a:t>
          </a:r>
          <a:r>
            <a:rPr kumimoji="1" lang="ja-JP" altLang="ja-JP" sz="1100" b="0">
              <a:solidFill>
                <a:schemeClr val="dk1"/>
              </a:solidFill>
              <a:effectLst/>
              <a:latin typeface="+mn-lt"/>
              <a:ea typeface="+mn-ea"/>
              <a:cs typeface="+mn-cs"/>
            </a:rPr>
            <a:t>０．１ポイントの増</a:t>
          </a:r>
          <a:r>
            <a:rPr kumimoji="1" lang="ja-JP" altLang="ja-JP" sz="1100">
              <a:solidFill>
                <a:schemeClr val="dk1"/>
              </a:solidFill>
              <a:effectLst/>
              <a:latin typeface="+mn-lt"/>
              <a:ea typeface="+mn-ea"/>
              <a:cs typeface="+mn-cs"/>
            </a:rPr>
            <a:t>となった。今後、元利償還金の増加が見込まれることから、指標の推移に注視しながら、引き続き財政健全化に努める。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148590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71699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140546</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7169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140546</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4401800" y="7089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60113</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a:off x="13512800" y="70252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前年度まで減少傾向が続いていたが、令和元年度においては小中学校の空調設備を行ったため起債額が増加となり、その結果前年度と比較して０．１ポイント悪化した。依然として類似団体の平均を上回っているため、新規起債の抑制等により、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xmlns=""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a:extLst>
            <a:ext uri="{FF2B5EF4-FFF2-40B4-BE49-F238E27FC236}">
              <a16:creationId xmlns:a16="http://schemas.microsoft.com/office/drawing/2014/main" xmlns="" id="{00000000-0008-0000-0300-0000BD010000}"/>
            </a:ext>
          </a:extLst>
        </xdr:cNvPr>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xmlns=""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170815</xdr:rowOff>
    </xdr:from>
    <xdr:to>
      <xdr:col>81</xdr:col>
      <xdr:colOff>44450</xdr:colOff>
      <xdr:row>20</xdr:row>
      <xdr:rowOff>1089</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6179800" y="3428365"/>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143164</xdr:rowOff>
    </xdr:from>
    <xdr:ext cx="762000" cy="259045"/>
    <xdr:sp macro="" textlink="">
      <xdr:nvSpPr>
        <xdr:cNvPr id="450" name="将来負担の状況平均値テキスト">
          <a:extLst>
            <a:ext uri="{FF2B5EF4-FFF2-40B4-BE49-F238E27FC236}">
              <a16:creationId xmlns:a16="http://schemas.microsoft.com/office/drawing/2014/main" xmlns="" id="{00000000-0008-0000-0300-0000C2010000}"/>
            </a:ext>
          </a:extLst>
        </xdr:cNvPr>
        <xdr:cNvSpPr txBox="1"/>
      </xdr:nvSpPr>
      <xdr:spPr>
        <a:xfrm>
          <a:off x="17106900" y="2200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170815</xdr:rowOff>
    </xdr:from>
    <xdr:to>
      <xdr:col>77</xdr:col>
      <xdr:colOff>44450</xdr:colOff>
      <xdr:row>21</xdr:row>
      <xdr:rowOff>124369</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5290800" y="3428365"/>
          <a:ext cx="8890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124369</xdr:rowOff>
    </xdr:from>
    <xdr:to>
      <xdr:col>72</xdr:col>
      <xdr:colOff>203200</xdr:colOff>
      <xdr:row>22</xdr:row>
      <xdr:rowOff>47716</xdr:rowOff>
    </xdr:to>
    <xdr:cxnSp macro="">
      <xdr:nvCxnSpPr>
        <xdr:cNvPr id="455" name="直線コネクタ 454">
          <a:extLst>
            <a:ext uri="{FF2B5EF4-FFF2-40B4-BE49-F238E27FC236}">
              <a16:creationId xmlns:a16="http://schemas.microsoft.com/office/drawing/2014/main" xmlns="" id="{00000000-0008-0000-0300-0000C7010000}"/>
            </a:ext>
          </a:extLst>
        </xdr:cNvPr>
        <xdr:cNvCxnSpPr/>
      </xdr:nvCxnSpPr>
      <xdr:spPr>
        <a:xfrm flipV="1">
          <a:off x="14401800" y="3724819"/>
          <a:ext cx="889000" cy="9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47716</xdr:rowOff>
    </xdr:from>
    <xdr:to>
      <xdr:col>68</xdr:col>
      <xdr:colOff>152400</xdr:colOff>
      <xdr:row>23</xdr:row>
      <xdr:rowOff>69306</xdr:rowOff>
    </xdr:to>
    <xdr:cxnSp macro="">
      <xdr:nvCxnSpPr>
        <xdr:cNvPr id="458" name="直線コネクタ 457">
          <a:extLst>
            <a:ext uri="{FF2B5EF4-FFF2-40B4-BE49-F238E27FC236}">
              <a16:creationId xmlns:a16="http://schemas.microsoft.com/office/drawing/2014/main" xmlns="" id="{00000000-0008-0000-0300-0000CA010000}"/>
            </a:ext>
          </a:extLst>
        </xdr:cNvPr>
        <xdr:cNvCxnSpPr/>
      </xdr:nvCxnSpPr>
      <xdr:spPr>
        <a:xfrm flipV="1">
          <a:off x="13512800" y="381961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9" name="フローチャート: 判断 458">
          <a:extLst>
            <a:ext uri="{FF2B5EF4-FFF2-40B4-BE49-F238E27FC236}">
              <a16:creationId xmlns:a16="http://schemas.microsoft.com/office/drawing/2014/main" xmlns="" id="{00000000-0008-0000-0300-0000CB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1" name="フローチャート: 判断 460">
          <a:extLst>
            <a:ext uri="{FF2B5EF4-FFF2-40B4-BE49-F238E27FC236}">
              <a16:creationId xmlns:a16="http://schemas.microsoft.com/office/drawing/2014/main" xmlns="" id="{00000000-0008-0000-0300-0000CD010000}"/>
            </a:ext>
          </a:extLst>
        </xdr:cNvPr>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121739</xdr:rowOff>
    </xdr:from>
    <xdr:to>
      <xdr:col>81</xdr:col>
      <xdr:colOff>95250</xdr:colOff>
      <xdr:row>20</xdr:row>
      <xdr:rowOff>51889</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6967200" y="33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93816</xdr:rowOff>
    </xdr:from>
    <xdr:ext cx="762000" cy="259045"/>
    <xdr:sp macro="" textlink="">
      <xdr:nvSpPr>
        <xdr:cNvPr id="469" name="将来負担の状況該当値テキスト">
          <a:extLst>
            <a:ext uri="{FF2B5EF4-FFF2-40B4-BE49-F238E27FC236}">
              <a16:creationId xmlns:a16="http://schemas.microsoft.com/office/drawing/2014/main" xmlns="" id="{00000000-0008-0000-0300-0000D5010000}"/>
            </a:ext>
          </a:extLst>
        </xdr:cNvPr>
        <xdr:cNvSpPr txBox="1"/>
      </xdr:nvSpPr>
      <xdr:spPr>
        <a:xfrm>
          <a:off x="17106900" y="335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120015</xdr:rowOff>
    </xdr:from>
    <xdr:to>
      <xdr:col>77</xdr:col>
      <xdr:colOff>95250</xdr:colOff>
      <xdr:row>20</xdr:row>
      <xdr:rowOff>50165</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6129000" y="33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34942</xdr:rowOff>
    </xdr:from>
    <xdr:ext cx="7366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5798800" y="346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73569</xdr:rowOff>
    </xdr:from>
    <xdr:to>
      <xdr:col>73</xdr:col>
      <xdr:colOff>44450</xdr:colOff>
      <xdr:row>22</xdr:row>
      <xdr:rowOff>3719</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5240000" y="367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159946</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4909800" y="376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168366</xdr:rowOff>
    </xdr:from>
    <xdr:to>
      <xdr:col>68</xdr:col>
      <xdr:colOff>203200</xdr:colOff>
      <xdr:row>22</xdr:row>
      <xdr:rowOff>98516</xdr:rowOff>
    </xdr:to>
    <xdr:sp macro="" textlink="">
      <xdr:nvSpPr>
        <xdr:cNvPr id="474" name="楕円 473">
          <a:extLst>
            <a:ext uri="{FF2B5EF4-FFF2-40B4-BE49-F238E27FC236}">
              <a16:creationId xmlns:a16="http://schemas.microsoft.com/office/drawing/2014/main" xmlns="" id="{00000000-0008-0000-0300-0000DA010000}"/>
            </a:ext>
          </a:extLst>
        </xdr:cNvPr>
        <xdr:cNvSpPr/>
      </xdr:nvSpPr>
      <xdr:spPr>
        <a:xfrm>
          <a:off x="14351000" y="37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83293</xdr:rowOff>
    </xdr:from>
    <xdr:ext cx="762000" cy="259045"/>
    <xdr:sp macro="" textlink="">
      <xdr:nvSpPr>
        <xdr:cNvPr id="475" name="テキスト ボックス 474">
          <a:extLst>
            <a:ext uri="{FF2B5EF4-FFF2-40B4-BE49-F238E27FC236}">
              <a16:creationId xmlns:a16="http://schemas.microsoft.com/office/drawing/2014/main" xmlns="" id="{00000000-0008-0000-0300-0000DB010000}"/>
            </a:ext>
          </a:extLst>
        </xdr:cNvPr>
        <xdr:cNvSpPr txBox="1"/>
      </xdr:nvSpPr>
      <xdr:spPr>
        <a:xfrm>
          <a:off x="14020800" y="385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18506</xdr:rowOff>
    </xdr:from>
    <xdr:to>
      <xdr:col>64</xdr:col>
      <xdr:colOff>152400</xdr:colOff>
      <xdr:row>23</xdr:row>
      <xdr:rowOff>120106</xdr:rowOff>
    </xdr:to>
    <xdr:sp macro="" textlink="">
      <xdr:nvSpPr>
        <xdr:cNvPr id="476" name="楕円 475">
          <a:extLst>
            <a:ext uri="{FF2B5EF4-FFF2-40B4-BE49-F238E27FC236}">
              <a16:creationId xmlns:a16="http://schemas.microsoft.com/office/drawing/2014/main" xmlns="" id="{00000000-0008-0000-0300-0000DC010000}"/>
            </a:ext>
          </a:extLst>
        </xdr:cNvPr>
        <xdr:cNvSpPr/>
      </xdr:nvSpPr>
      <xdr:spPr>
        <a:xfrm>
          <a:off x="13462000" y="396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104883</xdr:rowOff>
    </xdr:from>
    <xdr:ext cx="762000" cy="259045"/>
    <xdr:sp macro="" textlink="">
      <xdr:nvSpPr>
        <xdr:cNvPr id="477" name="テキスト ボックス 476">
          <a:extLst>
            <a:ext uri="{FF2B5EF4-FFF2-40B4-BE49-F238E27FC236}">
              <a16:creationId xmlns:a16="http://schemas.microsoft.com/office/drawing/2014/main" xmlns="" id="{00000000-0008-0000-0300-0000DD010000}"/>
            </a:ext>
          </a:extLst>
        </xdr:cNvPr>
        <xdr:cNvSpPr txBox="1"/>
      </xdr:nvSpPr>
      <xdr:spPr>
        <a:xfrm>
          <a:off x="13131800" y="404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100,427
97,749
55.56
34,009,274
33,259,986
683,941
19,485,324
23,550,659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人件費に係る経常収支比率は、時間外勤務手当や休日勤務手当等が増加し、前年度と比較して０．２ポイント増加し、類似団体平均より６．３ポイント高い水準となっている。</a:t>
          </a:r>
          <a:endParaRPr lang="ja-JP" altLang="ja-JP" sz="1400">
            <a:effectLst/>
          </a:endParaRPr>
        </a:p>
        <a:p>
          <a:r>
            <a:rPr kumimoji="1" lang="ja-JP" altLang="ja-JP" sz="1100" b="0">
              <a:solidFill>
                <a:schemeClr val="dk1"/>
              </a:solidFill>
              <a:effectLst/>
              <a:latin typeface="+mn-lt"/>
              <a:ea typeface="+mn-ea"/>
              <a:cs typeface="+mn-cs"/>
            </a:rPr>
            <a:t>「定員管理計画</a:t>
          </a:r>
          <a:r>
            <a:rPr kumimoji="1" lang="en-US" altLang="ja-JP" sz="1100" b="0">
              <a:solidFill>
                <a:schemeClr val="dk1"/>
              </a:solidFill>
              <a:effectLst/>
              <a:latin typeface="+mn-lt"/>
              <a:ea typeface="+mn-ea"/>
              <a:cs typeface="+mn-cs"/>
            </a:rPr>
            <a:t>(H30</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R4)</a:t>
          </a:r>
          <a:r>
            <a:rPr kumimoji="1" lang="ja-JP" altLang="ja-JP" sz="1100" b="0">
              <a:solidFill>
                <a:schemeClr val="dk1"/>
              </a:solidFill>
              <a:effectLst/>
              <a:latin typeface="+mn-lt"/>
              <a:ea typeface="+mn-ea"/>
              <a:cs typeface="+mn-cs"/>
            </a:rPr>
            <a:t>」及び「第５時行財財政改革推進計画</a:t>
          </a:r>
          <a:r>
            <a:rPr kumimoji="1" lang="en-US" altLang="ja-JP" sz="1100" b="0">
              <a:solidFill>
                <a:schemeClr val="dk1"/>
              </a:solidFill>
              <a:effectLst/>
              <a:latin typeface="+mn-lt"/>
              <a:ea typeface="+mn-ea"/>
              <a:cs typeface="+mn-cs"/>
            </a:rPr>
            <a:t>(H30</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R4)</a:t>
          </a:r>
          <a:r>
            <a:rPr kumimoji="1" lang="ja-JP" altLang="ja-JP" sz="1100" b="0">
              <a:solidFill>
                <a:schemeClr val="dk1"/>
              </a:solidFill>
              <a:effectLst/>
              <a:latin typeface="+mn-lt"/>
              <a:ea typeface="+mn-ea"/>
              <a:cs typeface="+mn-cs"/>
            </a:rPr>
            <a:t>」を着実に実行・推進し、業務のアウトソーシングや</a:t>
          </a:r>
          <a:r>
            <a:rPr kumimoji="1" lang="en-US" altLang="ja-JP" sz="1100" b="0">
              <a:solidFill>
                <a:schemeClr val="dk1"/>
              </a:solidFill>
              <a:effectLst/>
              <a:latin typeface="+mn-lt"/>
              <a:ea typeface="+mn-ea"/>
              <a:cs typeface="+mn-cs"/>
            </a:rPr>
            <a:t>RPA</a:t>
          </a:r>
          <a:r>
            <a:rPr kumimoji="1" lang="ja-JP" altLang="ja-JP" sz="1100" b="0">
              <a:solidFill>
                <a:schemeClr val="dk1"/>
              </a:solidFill>
              <a:effectLst/>
              <a:latin typeface="+mn-lt"/>
              <a:ea typeface="+mn-ea"/>
              <a:cs typeface="+mn-cs"/>
            </a:rPr>
            <a:t>の導入による効率的な行政運営をに努める。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39</xdr:row>
      <xdr:rowOff>123190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794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187325</xdr:colOff>
      <xdr:row>39</xdr:row>
      <xdr:rowOff>146050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79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115570</xdr:rowOff>
    </xdr:from>
    <xdr:to>
      <xdr:col>15</xdr:col>
      <xdr:colOff>98425</xdr:colOff>
      <xdr:row>39</xdr:row>
      <xdr:rowOff>146050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802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62230</xdr:rowOff>
    </xdr:from>
    <xdr:to>
      <xdr:col>11</xdr:col>
      <xdr:colOff>9525</xdr:colOff>
      <xdr:row>39</xdr:row>
      <xdr:rowOff>115570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748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72390</xdr:rowOff>
    </xdr:from>
    <xdr:to>
      <xdr:col>24</xdr:col>
      <xdr:colOff>76200</xdr:colOff>
      <xdr:row>40</xdr:row>
      <xdr:rowOff>2540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152417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66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95250</xdr:rowOff>
    </xdr:from>
    <xdr:to>
      <xdr:col>15</xdr:col>
      <xdr:colOff>149225</xdr:colOff>
      <xdr:row>40</xdr:row>
      <xdr:rowOff>25400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11430</xdr:rowOff>
    </xdr:from>
    <xdr:to>
      <xdr:col>6</xdr:col>
      <xdr:colOff>171450</xdr:colOff>
      <xdr:row>39</xdr:row>
      <xdr:rowOff>113030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97807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住民情報を管理する基幹系システム及び福祉総合システムの元号改正対応等を行ったことにより前年度と比較して０．４ポイント増加した。類似団体平均とは同水準となっている</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業務のアウトソーシングの推進や</a:t>
          </a:r>
          <a:r>
            <a:rPr kumimoji="1" lang="en-US" altLang="ja-JP" sz="1100">
              <a:solidFill>
                <a:schemeClr val="dk1"/>
              </a:solidFill>
              <a:effectLst/>
              <a:latin typeface="+mn-lt"/>
              <a:ea typeface="+mn-ea"/>
              <a:cs typeface="+mn-cs"/>
            </a:rPr>
            <a:t>RPA</a:t>
          </a:r>
          <a:r>
            <a:rPr kumimoji="1" lang="ja-JP" altLang="ja-JP" sz="1100">
              <a:solidFill>
                <a:schemeClr val="dk1"/>
              </a:solidFill>
              <a:effectLst/>
              <a:latin typeface="+mn-lt"/>
              <a:ea typeface="+mn-ea"/>
              <a:cs typeface="+mn-cs"/>
            </a:rPr>
            <a:t>の導入により増加が見込まれる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、適正水準の確保に努める。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43180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755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12700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12700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12700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135907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扶助費に係る経常収支比率は、子ども・子育て支援給付費や障がい者通所支援事業費が増となる一方、生活扶助費や児童手当給付事業費が減となったため、全体としては０．１ポイント減となった。引き続き、市民福祉の維持・向上を図りながら、歳出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107950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987800" y="9526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107950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450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55</xdr:row>
      <xdr:rowOff>20865</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352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116115</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flipV="1">
          <a:off x="1320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その他に係る経常収支比率は、令和元年度より下水道事業特別会計が公営企業会計に移行したため、２．１ポイント減少した。類似団体平均と比較しても１．２ポイント下回る水準となっている。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58</xdr:row>
      <xdr:rowOff>83457</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5671800" y="97989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83457</xdr:rowOff>
    </xdr:from>
    <xdr:to>
      <xdr:col>78</xdr:col>
      <xdr:colOff>69850</xdr:colOff>
      <xdr:row>58</xdr:row>
      <xdr:rowOff>116115</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10027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39915</xdr:rowOff>
    </xdr:from>
    <xdr:to>
      <xdr:col>73</xdr:col>
      <xdr:colOff>180975</xdr:colOff>
      <xdr:row>58</xdr:row>
      <xdr:rowOff>116115</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9984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58</xdr:row>
      <xdr:rowOff>39915</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8969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163484</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32657</xdr:rowOff>
    </xdr:from>
    <xdr:to>
      <xdr:col>78</xdr:col>
      <xdr:colOff>120650</xdr:colOff>
      <xdr:row>58</xdr:row>
      <xdr:rowOff>134257</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119034</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65315</xdr:rowOff>
    </xdr:from>
    <xdr:to>
      <xdr:col>74</xdr:col>
      <xdr:colOff>31750</xdr:colOff>
      <xdr:row>58</xdr:row>
      <xdr:rowOff>166915</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160565</xdr:rowOff>
    </xdr:from>
    <xdr:to>
      <xdr:col>69</xdr:col>
      <xdr:colOff>142875</xdr:colOff>
      <xdr:row>58</xdr:row>
      <xdr:rowOff>90715</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75492</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13805</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公共下水道事業会計補助金や同会計への負担金等が皆増となったため、前年度と比較して３．１ポイント増加した。類似団体平均よりも０．３ポイント高い水準となっているため、適正水準の確保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xmlns=""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a:extLst>
            <a:ext uri="{FF2B5EF4-FFF2-40B4-BE49-F238E27FC236}">
              <a16:creationId xmlns:a16="http://schemas.microsoft.com/office/drawing/2014/main" xmlns="" id="{00000000-0008-0000-0400-000038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a:extLst>
            <a:ext uri="{FF2B5EF4-FFF2-40B4-BE49-F238E27FC236}">
              <a16:creationId xmlns:a16="http://schemas.microsoft.com/office/drawing/2014/main" xmlns="" id="{00000000-0008-0000-0400-00003A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53522</xdr:rowOff>
    </xdr:from>
    <xdr:to>
      <xdr:col>82</xdr:col>
      <xdr:colOff>107950</xdr:colOff>
      <xdr:row>37</xdr:row>
      <xdr:rowOff>48078</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5671800" y="6054272"/>
          <a:ext cx="838200" cy="33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a:extLst>
            <a:ext uri="{FF2B5EF4-FFF2-40B4-BE49-F238E27FC236}">
              <a16:creationId xmlns:a16="http://schemas.microsoft.com/office/drawing/2014/main" xmlns="" id="{00000000-0008-0000-0400-00003D010000}"/>
            </a:ext>
          </a:extLst>
        </xdr:cNvPr>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53522</xdr:rowOff>
    </xdr:from>
    <xdr:to>
      <xdr:col>78</xdr:col>
      <xdr:colOff>69850</xdr:colOff>
      <xdr:row>35</xdr:row>
      <xdr:rowOff>97064</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4782800" y="60542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20864</xdr:rowOff>
    </xdr:from>
    <xdr:to>
      <xdr:col>73</xdr:col>
      <xdr:colOff>180975</xdr:colOff>
      <xdr:row>35</xdr:row>
      <xdr:rowOff>97064</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a:off x="13893800" y="6021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20864</xdr:rowOff>
    </xdr:to>
    <xdr:cxnSp macro="">
      <xdr:nvCxnSpPr>
        <xdr:cNvPr id="325" name="直線コネクタ 324">
          <a:extLst>
            <a:ext uri="{FF2B5EF4-FFF2-40B4-BE49-F238E27FC236}">
              <a16:creationId xmlns:a16="http://schemas.microsoft.com/office/drawing/2014/main" xmlns="" id="{00000000-0008-0000-0400-000045010000}"/>
            </a:ext>
          </a:extLst>
        </xdr:cNvPr>
        <xdr:cNvCxnSpPr/>
      </xdr:nvCxnSpPr>
      <xdr:spPr>
        <a:xfrm>
          <a:off x="13004800" y="5956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a:extLst>
            <a:ext uri="{FF2B5EF4-FFF2-40B4-BE49-F238E27FC236}">
              <a16:creationId xmlns:a16="http://schemas.microsoft.com/office/drawing/2014/main" xmlns="" id="{00000000-0008-0000-0400-000048010000}"/>
            </a:ext>
          </a:extLst>
        </xdr:cNvPr>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168728</xdr:rowOff>
    </xdr:from>
    <xdr:to>
      <xdr:col>82</xdr:col>
      <xdr:colOff>158750</xdr:colOff>
      <xdr:row>37</xdr:row>
      <xdr:rowOff>98878</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64592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140805</xdr:rowOff>
    </xdr:from>
    <xdr:ext cx="762000" cy="259045"/>
    <xdr:sp macro="" textlink="">
      <xdr:nvSpPr>
        <xdr:cNvPr id="336" name="補助費等該当値テキスト">
          <a:extLst>
            <a:ext uri="{FF2B5EF4-FFF2-40B4-BE49-F238E27FC236}">
              <a16:creationId xmlns:a16="http://schemas.microsoft.com/office/drawing/2014/main" xmlns="" id="{00000000-0008-0000-0400-000050010000}"/>
            </a:ext>
          </a:extLst>
        </xdr:cNvPr>
        <xdr:cNvSpPr txBox="1"/>
      </xdr:nvSpPr>
      <xdr:spPr>
        <a:xfrm>
          <a:off x="16598900" y="631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2722</xdr:rowOff>
    </xdr:from>
    <xdr:to>
      <xdr:col>78</xdr:col>
      <xdr:colOff>120650</xdr:colOff>
      <xdr:row>35</xdr:row>
      <xdr:rowOff>104322</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5621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114499</xdr:rowOff>
    </xdr:from>
    <xdr:ext cx="7366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5290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46264</xdr:rowOff>
    </xdr:from>
    <xdr:to>
      <xdr:col>74</xdr:col>
      <xdr:colOff>31750</xdr:colOff>
      <xdr:row>35</xdr:row>
      <xdr:rowOff>147864</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4732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158041</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4401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141514</xdr:rowOff>
    </xdr:from>
    <xdr:to>
      <xdr:col>69</xdr:col>
      <xdr:colOff>142875</xdr:colOff>
      <xdr:row>35</xdr:row>
      <xdr:rowOff>71664</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3843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81841</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3512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43" name="楕円 342">
          <a:extLst>
            <a:ext uri="{FF2B5EF4-FFF2-40B4-BE49-F238E27FC236}">
              <a16:creationId xmlns:a16="http://schemas.microsoft.com/office/drawing/2014/main" xmlns="" id="{00000000-0008-0000-0400-000057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xmlns=""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xmlns=""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a:t>
          </a:r>
          <a:r>
            <a:rPr kumimoji="1" lang="ja-JP" altLang="ja-JP" sz="1100" b="0">
              <a:solidFill>
                <a:schemeClr val="dk1"/>
              </a:solidFill>
              <a:effectLst/>
              <a:latin typeface="+mn-lt"/>
              <a:ea typeface="+mn-ea"/>
              <a:cs typeface="+mn-cs"/>
            </a:rPr>
            <a:t>、償還元金及び償還利子が減少</a:t>
          </a:r>
          <a:r>
            <a:rPr kumimoji="1" lang="ja-JP" altLang="ja-JP" sz="1100">
              <a:solidFill>
                <a:schemeClr val="dk1"/>
              </a:solidFill>
              <a:effectLst/>
              <a:latin typeface="+mn-lt"/>
              <a:ea typeface="+mn-ea"/>
              <a:cs typeface="+mn-cs"/>
            </a:rPr>
            <a:t>したものの、比率としては０．１</a:t>
          </a:r>
          <a:r>
            <a:rPr kumimoji="1" lang="ja-JP" altLang="ja-JP" sz="1100" b="0">
              <a:solidFill>
                <a:schemeClr val="dk1"/>
              </a:solidFill>
              <a:effectLst/>
              <a:latin typeface="+mn-lt"/>
              <a:ea typeface="+mn-ea"/>
              <a:cs typeface="+mn-cs"/>
            </a:rPr>
            <a:t>ポイント増となった。類似団体平均と比較すると、０．１ポイント上回る結果となっている。今後、新規の市債発行を抑制する等、財政健全化に努める。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xmlns=""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a:extLst>
            <a:ext uri="{FF2B5EF4-FFF2-40B4-BE49-F238E27FC236}">
              <a16:creationId xmlns:a16="http://schemas.microsoft.com/office/drawing/2014/main" xmlns="" id="{00000000-0008-0000-0400-000075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a:extLst>
            <a:ext uri="{FF2B5EF4-FFF2-40B4-BE49-F238E27FC236}">
              <a16:creationId xmlns:a16="http://schemas.microsoft.com/office/drawing/2014/main" xmlns="" id="{00000000-0008-0000-0400-000077010000}"/>
            </a:ext>
          </a:extLst>
        </xdr:cNvPr>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16511</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3987800" y="132105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a:extLst>
            <a:ext uri="{FF2B5EF4-FFF2-40B4-BE49-F238E27FC236}">
              <a16:creationId xmlns:a16="http://schemas.microsoft.com/office/drawing/2014/main" xmlns="" id="{00000000-0008-0000-0400-00007A010000}"/>
            </a:ext>
          </a:extLst>
        </xdr:cNvPr>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8889</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a:off x="3098800" y="13210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8889</xdr:rowOff>
    </xdr:to>
    <xdr:cxnSp macro="">
      <xdr:nvCxnSpPr>
        <xdr:cNvPr id="383" name="直線コネクタ 382">
          <a:extLst>
            <a:ext uri="{FF2B5EF4-FFF2-40B4-BE49-F238E27FC236}">
              <a16:creationId xmlns:a16="http://schemas.microsoft.com/office/drawing/2014/main" xmlns="" id="{00000000-0008-0000-0400-00007F010000}"/>
            </a:ext>
          </a:extLst>
        </xdr:cNvPr>
        <xdr:cNvCxnSpPr/>
      </xdr:nvCxnSpPr>
      <xdr:spPr>
        <a:xfrm>
          <a:off x="2209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157480</xdr:rowOff>
    </xdr:to>
    <xdr:cxnSp macro="">
      <xdr:nvCxnSpPr>
        <xdr:cNvPr id="386" name="直線コネクタ 385">
          <a:extLst>
            <a:ext uri="{FF2B5EF4-FFF2-40B4-BE49-F238E27FC236}">
              <a16:creationId xmlns:a16="http://schemas.microsoft.com/office/drawing/2014/main" xmlns="" id="{00000000-0008-0000-0400-000082010000}"/>
            </a:ext>
          </a:extLst>
        </xdr:cNvPr>
        <xdr:cNvCxnSpPr/>
      </xdr:nvCxnSpPr>
      <xdr:spPr>
        <a:xfrm>
          <a:off x="1320800" y="13141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a:extLst>
            <a:ext uri="{FF2B5EF4-FFF2-40B4-BE49-F238E27FC236}">
              <a16:creationId xmlns:a16="http://schemas.microsoft.com/office/drawing/2014/main" xmlns="" id="{00000000-0008-0000-0400-000083010000}"/>
            </a:ext>
          </a:extLst>
        </xdr:cNvPr>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a:extLst>
            <a:ext uri="{FF2B5EF4-FFF2-40B4-BE49-F238E27FC236}">
              <a16:creationId xmlns:a16="http://schemas.microsoft.com/office/drawing/2014/main" xmlns="" id="{00000000-0008-0000-0400-000085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109238</xdr:rowOff>
    </xdr:from>
    <xdr:ext cx="762000" cy="259045"/>
    <xdr:sp macro="" textlink="">
      <xdr:nvSpPr>
        <xdr:cNvPr id="397" name="公債費該当値テキスト">
          <a:extLst>
            <a:ext uri="{FF2B5EF4-FFF2-40B4-BE49-F238E27FC236}">
              <a16:creationId xmlns:a16="http://schemas.microsoft.com/office/drawing/2014/main" xmlns="" id="{00000000-0008-0000-0400-00008D010000}"/>
            </a:ext>
          </a:extLst>
        </xdr:cNvPr>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404" name="楕円 403">
          <a:extLst>
            <a:ext uri="{FF2B5EF4-FFF2-40B4-BE49-F238E27FC236}">
              <a16:creationId xmlns:a16="http://schemas.microsoft.com/office/drawing/2014/main" xmlns="" id="{00000000-0008-0000-0400-000094010000}"/>
            </a:ext>
          </a:extLst>
        </xdr:cNvPr>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xmlns=""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前年度比較して１．５ポイント増加し、類似団体平均より４．５ポイント上回っている。人件費における経常収支比率が類似団体平均より高い水準にあることが主な要因となっているため、定員適正化や行財政改革に取り組んで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xmlns=""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a:extLst>
            <a:ext uri="{FF2B5EF4-FFF2-40B4-BE49-F238E27FC236}">
              <a16:creationId xmlns:a16="http://schemas.microsoft.com/office/drawing/2014/main" xmlns="" id="{00000000-0008-0000-0400-0000B2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a:extLst>
            <a:ext uri="{FF2B5EF4-FFF2-40B4-BE49-F238E27FC236}">
              <a16:creationId xmlns:a16="http://schemas.microsoft.com/office/drawing/2014/main" xmlns="" id="{00000000-0008-0000-0400-0000B4010000}"/>
            </a:ext>
          </a:extLst>
        </xdr:cNvPr>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79</xdr:row>
      <xdr:rowOff>77470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5671800" y="135077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a:extLst>
            <a:ext uri="{FF2B5EF4-FFF2-40B4-BE49-F238E27FC236}">
              <a16:creationId xmlns:a16="http://schemas.microsoft.com/office/drawing/2014/main" xmlns="" id="{00000000-0008-0000-0400-0000B7010000}"/>
            </a:ext>
          </a:extLst>
        </xdr:cNvPr>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119380</xdr:rowOff>
    </xdr:from>
    <xdr:to>
      <xdr:col>78</xdr:col>
      <xdr:colOff>69850</xdr:colOff>
      <xdr:row>78</xdr:row>
      <xdr:rowOff>134620</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4782800" y="1349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130811</xdr:rowOff>
    </xdr:from>
    <xdr:to>
      <xdr:col>73</xdr:col>
      <xdr:colOff>180975</xdr:colOff>
      <xdr:row>78</xdr:row>
      <xdr:rowOff>119380</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a:off x="13893800" y="133324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130811</xdr:rowOff>
    </xdr:to>
    <xdr:cxnSp macro="">
      <xdr:nvCxnSpPr>
        <xdr:cNvPr id="447" name="直線コネクタ 446">
          <a:extLst>
            <a:ext uri="{FF2B5EF4-FFF2-40B4-BE49-F238E27FC236}">
              <a16:creationId xmlns:a16="http://schemas.microsoft.com/office/drawing/2014/main" xmlns="" id="{00000000-0008-0000-0400-0000BF010000}"/>
            </a:ext>
          </a:extLst>
        </xdr:cNvPr>
        <xdr:cNvCxnSpPr/>
      </xdr:nvCxnSpPr>
      <xdr:spPr>
        <a:xfrm>
          <a:off x="13004800" y="131800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a:extLst>
            <a:ext uri="{FF2B5EF4-FFF2-40B4-BE49-F238E27FC236}">
              <a16:creationId xmlns:a16="http://schemas.microsoft.com/office/drawing/2014/main" xmlns="" id="{00000000-0008-0000-0400-0000C0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a:extLst>
            <a:ext uri="{FF2B5EF4-FFF2-40B4-BE49-F238E27FC236}">
              <a16:creationId xmlns:a16="http://schemas.microsoft.com/office/drawing/2014/main" xmlns="" id="{00000000-0008-0000-0400-0000C2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26670</xdr:rowOff>
    </xdr:from>
    <xdr:to>
      <xdr:col>82</xdr:col>
      <xdr:colOff>158750</xdr:colOff>
      <xdr:row>79</xdr:row>
      <xdr:rowOff>128270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6459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170197</xdr:rowOff>
    </xdr:from>
    <xdr:ext cx="762000" cy="259045"/>
    <xdr:sp macro="" textlink="">
      <xdr:nvSpPr>
        <xdr:cNvPr id="458" name="公債費以外該当値テキスト">
          <a:extLst>
            <a:ext uri="{FF2B5EF4-FFF2-40B4-BE49-F238E27FC236}">
              <a16:creationId xmlns:a16="http://schemas.microsoft.com/office/drawing/2014/main" xmlns="" id="{00000000-0008-0000-0400-0000CA010000}"/>
            </a:ext>
          </a:extLst>
        </xdr:cNvPr>
        <xdr:cNvSpPr txBox="1"/>
      </xdr:nvSpPr>
      <xdr:spPr>
        <a:xfrm>
          <a:off x="16598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83820</xdr:rowOff>
    </xdr:from>
    <xdr:to>
      <xdr:col>78</xdr:col>
      <xdr:colOff>120650</xdr:colOff>
      <xdr:row>79</xdr:row>
      <xdr:rowOff>13970</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5621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68580</xdr:rowOff>
    </xdr:from>
    <xdr:to>
      <xdr:col>74</xdr:col>
      <xdr:colOff>31750</xdr:colOff>
      <xdr:row>78</xdr:row>
      <xdr:rowOff>170180</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154957</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4401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80011</xdr:rowOff>
    </xdr:from>
    <xdr:to>
      <xdr:col>69</xdr:col>
      <xdr:colOff>142875</xdr:colOff>
      <xdr:row>78</xdr:row>
      <xdr:rowOff>10161</xdr:rowOff>
    </xdr:to>
    <xdr:sp macro="" textlink="">
      <xdr:nvSpPr>
        <xdr:cNvPr id="463" name="楕円 462">
          <a:extLst>
            <a:ext uri="{FF2B5EF4-FFF2-40B4-BE49-F238E27FC236}">
              <a16:creationId xmlns:a16="http://schemas.microsoft.com/office/drawing/2014/main" xmlns="" id="{00000000-0008-0000-0400-0000CF010000}"/>
            </a:ext>
          </a:extLst>
        </xdr:cNvPr>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166388</xdr:rowOff>
    </xdr:from>
    <xdr:ext cx="762000" cy="259045"/>
    <xdr:sp macro="" textlink="">
      <xdr:nvSpPr>
        <xdr:cNvPr id="464" name="テキスト ボックス 463">
          <a:extLst>
            <a:ext uri="{FF2B5EF4-FFF2-40B4-BE49-F238E27FC236}">
              <a16:creationId xmlns:a16="http://schemas.microsoft.com/office/drawing/2014/main" xmlns="" id="{00000000-0008-0000-0400-0000D0010000}"/>
            </a:ext>
          </a:extLst>
        </xdr:cNvPr>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65" name="楕円 464">
          <a:extLst>
            <a:ext uri="{FF2B5EF4-FFF2-40B4-BE49-F238E27FC236}">
              <a16:creationId xmlns:a16="http://schemas.microsoft.com/office/drawing/2014/main" xmlns="" id="{00000000-0008-0000-0400-0000D1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66" name="テキスト ボックス 465">
          <a:extLst>
            <a:ext uri="{FF2B5EF4-FFF2-40B4-BE49-F238E27FC236}">
              <a16:creationId xmlns:a16="http://schemas.microsoft.com/office/drawing/2014/main" xmlns="" id="{00000000-0008-0000-0400-0000D2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10425</xdr:rowOff>
    </xdr:from>
    <xdr:to>
      <xdr:col>29</xdr:col>
      <xdr:colOff>127000</xdr:colOff>
      <xdr:row>16</xdr:row>
      <xdr:rowOff>26557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801250"/>
          <a:ext cx="647700" cy="16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166652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8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156337</xdr:rowOff>
    </xdr:from>
    <xdr:to>
      <xdr:col>26</xdr:col>
      <xdr:colOff>50800</xdr:colOff>
      <xdr:row>16</xdr:row>
      <xdr:rowOff>26557</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2775712"/>
          <a:ext cx="698500" cy="41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99462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9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156337</xdr:rowOff>
    </xdr:from>
    <xdr:to>
      <xdr:col>22</xdr:col>
      <xdr:colOff>114300</xdr:colOff>
      <xdr:row>16</xdr:row>
      <xdr:rowOff>16075</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775712"/>
          <a:ext cx="698500" cy="3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148924</xdr:rowOff>
    </xdr:from>
    <xdr:to>
      <xdr:col>18</xdr:col>
      <xdr:colOff>177800</xdr:colOff>
      <xdr:row>16</xdr:row>
      <xdr:rowOff>16075</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2768299"/>
          <a:ext cx="698500" cy="3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111055</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90350</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131075</xdr:rowOff>
    </xdr:from>
    <xdr:to>
      <xdr:col>29</xdr:col>
      <xdr:colOff>177800</xdr:colOff>
      <xdr:row>16</xdr:row>
      <xdr:rowOff>61225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750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147602</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59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147207</xdr:rowOff>
    </xdr:from>
    <xdr:to>
      <xdr:col>26</xdr:col>
      <xdr:colOff>101600</xdr:colOff>
      <xdr:row>16</xdr:row>
      <xdr:rowOff>77357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76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87534</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535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105537</xdr:rowOff>
    </xdr:from>
    <xdr:to>
      <xdr:col>22</xdr:col>
      <xdr:colOff>165100</xdr:colOff>
      <xdr:row>16</xdr:row>
      <xdr:rowOff>35687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72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45864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49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136725</xdr:rowOff>
    </xdr:from>
    <xdr:to>
      <xdr:col>19</xdr:col>
      <xdr:colOff>38100</xdr:colOff>
      <xdr:row>16</xdr:row>
      <xdr:rowOff>66875</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75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77052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5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98124</xdr:rowOff>
    </xdr:from>
    <xdr:to>
      <xdr:col>15</xdr:col>
      <xdr:colOff>101600</xdr:colOff>
      <xdr:row>16</xdr:row>
      <xdr:rowOff>28274</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717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38451</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48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130612</xdr:rowOff>
    </xdr:from>
    <xdr:to>
      <xdr:col>29</xdr:col>
      <xdr:colOff>127000</xdr:colOff>
      <xdr:row>34</xdr:row>
      <xdr:rowOff>222281</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6398062"/>
          <a:ext cx="647700" cy="9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334987</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60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176469</xdr:rowOff>
    </xdr:from>
    <xdr:to>
      <xdr:col>26</xdr:col>
      <xdr:colOff>50800</xdr:colOff>
      <xdr:row>34</xdr:row>
      <xdr:rowOff>222281</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4305300" y="6443919"/>
          <a:ext cx="698500" cy="4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85722</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696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165085</xdr:rowOff>
    </xdr:from>
    <xdr:to>
      <xdr:col>22</xdr:col>
      <xdr:colOff>114300</xdr:colOff>
      <xdr:row>34</xdr:row>
      <xdr:rowOff>176469</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432535"/>
          <a:ext cx="698500" cy="11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68394</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165085</xdr:rowOff>
    </xdr:from>
    <xdr:to>
      <xdr:col>18</xdr:col>
      <xdr:colOff>177800</xdr:colOff>
      <xdr:row>34</xdr:row>
      <xdr:rowOff>241117</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2908300" y="6432535"/>
          <a:ext cx="698500" cy="76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48003</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47682</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65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79812</xdr:rowOff>
    </xdr:from>
    <xdr:to>
      <xdr:col>29</xdr:col>
      <xdr:colOff>177800</xdr:colOff>
      <xdr:row>34</xdr:row>
      <xdr:rowOff>181412</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347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267789</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19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171481</xdr:rowOff>
    </xdr:from>
    <xdr:to>
      <xdr:col>26</xdr:col>
      <xdr:colOff>101600</xdr:colOff>
      <xdr:row>34</xdr:row>
      <xdr:rowOff>273081</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43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283258</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20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125669</xdr:rowOff>
    </xdr:from>
    <xdr:to>
      <xdr:col>22</xdr:col>
      <xdr:colOff>165100</xdr:colOff>
      <xdr:row>34</xdr:row>
      <xdr:rowOff>227269</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393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237446</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16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114285</xdr:rowOff>
    </xdr:from>
    <xdr:to>
      <xdr:col>19</xdr:col>
      <xdr:colOff>38100</xdr:colOff>
      <xdr:row>34</xdr:row>
      <xdr:rowOff>215885</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381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226062</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15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190317</xdr:rowOff>
    </xdr:from>
    <xdr:to>
      <xdr:col>15</xdr:col>
      <xdr:colOff>101600</xdr:colOff>
      <xdr:row>34</xdr:row>
      <xdr:rowOff>291917</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457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302094</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22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100,427
97,749
55.56
34,009,274
33,259,986
683,941
19,485,324
23,550,659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98944</xdr:rowOff>
    </xdr:from>
    <xdr:to>
      <xdr:col>24</xdr:col>
      <xdr:colOff>63500</xdr:colOff>
      <xdr:row>33</xdr:row>
      <xdr:rowOff>114913</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756794"/>
          <a:ext cx="8382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6323</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83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57698</xdr:rowOff>
    </xdr:from>
    <xdr:to>
      <xdr:col>19</xdr:col>
      <xdr:colOff>177800</xdr:colOff>
      <xdr:row>33</xdr:row>
      <xdr:rowOff>114913</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5715548"/>
          <a:ext cx="889000" cy="5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124836</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9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57698</xdr:rowOff>
    </xdr:from>
    <xdr:to>
      <xdr:col>15</xdr:col>
      <xdr:colOff>50800</xdr:colOff>
      <xdr:row>33</xdr:row>
      <xdr:rowOff>98062</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715548"/>
          <a:ext cx="8890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137605</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41337</xdr:rowOff>
    </xdr:from>
    <xdr:to>
      <xdr:col>10</xdr:col>
      <xdr:colOff>114300</xdr:colOff>
      <xdr:row>33</xdr:row>
      <xdr:rowOff>98062</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5699187"/>
          <a:ext cx="8890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91755</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48144</xdr:rowOff>
    </xdr:from>
    <xdr:to>
      <xdr:col>24</xdr:col>
      <xdr:colOff>114300</xdr:colOff>
      <xdr:row>33</xdr:row>
      <xdr:rowOff>149744</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71021</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55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64113</xdr:rowOff>
    </xdr:from>
    <xdr:to>
      <xdr:col>20</xdr:col>
      <xdr:colOff>38100</xdr:colOff>
      <xdr:row>33</xdr:row>
      <xdr:rowOff>165713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7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10790</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549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6898</xdr:rowOff>
    </xdr:from>
    <xdr:to>
      <xdr:col>15</xdr:col>
      <xdr:colOff>101600</xdr:colOff>
      <xdr:row>33</xdr:row>
      <xdr:rowOff>108498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66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125025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543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47262</xdr:rowOff>
    </xdr:from>
    <xdr:to>
      <xdr:col>10</xdr:col>
      <xdr:colOff>165100</xdr:colOff>
      <xdr:row>33</xdr:row>
      <xdr:rowOff>148862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57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165389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54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161987</xdr:rowOff>
    </xdr:from>
    <xdr:to>
      <xdr:col>6</xdr:col>
      <xdr:colOff>38100</xdr:colOff>
      <xdr:row>33</xdr:row>
      <xdr:rowOff>92137</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56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108664</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542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152197</xdr:rowOff>
    </xdr:from>
    <xdr:to>
      <xdr:col>24</xdr:col>
      <xdr:colOff>63500</xdr:colOff>
      <xdr:row>59</xdr:row>
      <xdr:rowOff>23647</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10096297"/>
          <a:ext cx="8382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15437</xdr:rowOff>
    </xdr:from>
    <xdr:to>
      <xdr:col>19</xdr:col>
      <xdr:colOff>177800</xdr:colOff>
      <xdr:row>59</xdr:row>
      <xdr:rowOff>23647</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908300" y="10130987"/>
          <a:ext cx="8890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15437</xdr:rowOff>
    </xdr:from>
    <xdr:to>
      <xdr:col>15</xdr:col>
      <xdr:colOff>50800</xdr:colOff>
      <xdr:row>59</xdr:row>
      <xdr:rowOff>15494</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10130987"/>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10884</xdr:rowOff>
    </xdr:from>
    <xdr:to>
      <xdr:col>10</xdr:col>
      <xdr:colOff>114300</xdr:colOff>
      <xdr:row>59</xdr:row>
      <xdr:rowOff>15494</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a:off x="1130300" y="10126434"/>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96308</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6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101397</xdr:rowOff>
    </xdr:from>
    <xdr:to>
      <xdr:col>24</xdr:col>
      <xdr:colOff>114300</xdr:colOff>
      <xdr:row>59</xdr:row>
      <xdr:rowOff>31547</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1004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16324</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96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144297</xdr:rowOff>
    </xdr:from>
    <xdr:to>
      <xdr:col>20</xdr:col>
      <xdr:colOff>38100</xdr:colOff>
      <xdr:row>59</xdr:row>
      <xdr:rowOff>74447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100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65574</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1018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136087</xdr:rowOff>
    </xdr:from>
    <xdr:to>
      <xdr:col>15</xdr:col>
      <xdr:colOff>101600</xdr:colOff>
      <xdr:row>59</xdr:row>
      <xdr:rowOff>66237</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100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57364</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1017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136144</xdr:rowOff>
    </xdr:from>
    <xdr:to>
      <xdr:col>10</xdr:col>
      <xdr:colOff>165100</xdr:colOff>
      <xdr:row>59</xdr:row>
      <xdr:rowOff>66294</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100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57421</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101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131534</xdr:rowOff>
    </xdr:from>
    <xdr:to>
      <xdr:col>6</xdr:col>
      <xdr:colOff>38100</xdr:colOff>
      <xdr:row>59</xdr:row>
      <xdr:rowOff>61684</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100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52811</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1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114010</xdr:rowOff>
    </xdr:from>
    <xdr:to>
      <xdr:col>24</xdr:col>
      <xdr:colOff>63500</xdr:colOff>
      <xdr:row>78</xdr:row>
      <xdr:rowOff>16801</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3797300" y="13315660"/>
          <a:ext cx="838200" cy="7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16801</xdr:rowOff>
    </xdr:from>
    <xdr:to>
      <xdr:col>19</xdr:col>
      <xdr:colOff>177800</xdr:colOff>
      <xdr:row>78</xdr:row>
      <xdr:rowOff>36068</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908300" y="13389901"/>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36068</xdr:rowOff>
    </xdr:from>
    <xdr:to>
      <xdr:col>15</xdr:col>
      <xdr:colOff>50800</xdr:colOff>
      <xdr:row>78</xdr:row>
      <xdr:rowOff>40422</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2019300" y="13409168"/>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40422</xdr:rowOff>
    </xdr:from>
    <xdr:to>
      <xdr:col>10</xdr:col>
      <xdr:colOff>114300</xdr:colOff>
      <xdr:row>78</xdr:row>
      <xdr:rowOff>57840</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flipV="1">
          <a:off x="1130300" y="13413522"/>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63210</xdr:rowOff>
    </xdr:from>
    <xdr:to>
      <xdr:col>24</xdr:col>
      <xdr:colOff>114300</xdr:colOff>
      <xdr:row>77</xdr:row>
      <xdr:rowOff>164810</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32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41637</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32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137451</xdr:rowOff>
    </xdr:from>
    <xdr:to>
      <xdr:col>20</xdr:col>
      <xdr:colOff>38100</xdr:colOff>
      <xdr:row>78</xdr:row>
      <xdr:rowOff>67601</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33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58728</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43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156718</xdr:rowOff>
    </xdr:from>
    <xdr:to>
      <xdr:col>15</xdr:col>
      <xdr:colOff>101600</xdr:colOff>
      <xdr:row>78</xdr:row>
      <xdr:rowOff>86868</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3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77995</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161072</xdr:rowOff>
    </xdr:from>
    <xdr:to>
      <xdr:col>10</xdr:col>
      <xdr:colOff>165100</xdr:colOff>
      <xdr:row>78</xdr:row>
      <xdr:rowOff>91222</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3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82349</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345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7040</xdr:rowOff>
    </xdr:from>
    <xdr:to>
      <xdr:col>6</xdr:col>
      <xdr:colOff>38100</xdr:colOff>
      <xdr:row>78</xdr:row>
      <xdr:rowOff>108640</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3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99767</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347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151816</xdr:rowOff>
    </xdr:from>
    <xdr:to>
      <xdr:col>24</xdr:col>
      <xdr:colOff>63500</xdr:colOff>
      <xdr:row>97</xdr:row>
      <xdr:rowOff>34061</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3797300" y="16611016"/>
          <a:ext cx="838200" cy="5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34061</xdr:rowOff>
    </xdr:from>
    <xdr:to>
      <xdr:col>19</xdr:col>
      <xdr:colOff>177800</xdr:colOff>
      <xdr:row>97</xdr:row>
      <xdr:rowOff>84074</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908300" y="16664711"/>
          <a:ext cx="889000" cy="5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84074</xdr:rowOff>
    </xdr:from>
    <xdr:to>
      <xdr:col>15</xdr:col>
      <xdr:colOff>50800</xdr:colOff>
      <xdr:row>97</xdr:row>
      <xdr:rowOff>147231</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2019300" y="16714724"/>
          <a:ext cx="889000" cy="6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147231</xdr:rowOff>
    </xdr:from>
    <xdr:to>
      <xdr:col>10</xdr:col>
      <xdr:colOff>114300</xdr:colOff>
      <xdr:row>98</xdr:row>
      <xdr:rowOff>12064</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flipV="1">
          <a:off x="1130300" y="16777881"/>
          <a:ext cx="889000" cy="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101016</xdr:rowOff>
    </xdr:from>
    <xdr:to>
      <xdr:col>24</xdr:col>
      <xdr:colOff>114300</xdr:colOff>
      <xdr:row>97</xdr:row>
      <xdr:rowOff>31166</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4584700" y="165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79443</xdr:rowOff>
    </xdr:from>
    <xdr:ext cx="534377"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653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154711</xdr:rowOff>
    </xdr:from>
    <xdr:to>
      <xdr:col>20</xdr:col>
      <xdr:colOff>38100</xdr:colOff>
      <xdr:row>97</xdr:row>
      <xdr:rowOff>84861</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3746500" y="166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75988</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530111" y="1670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33274</xdr:rowOff>
    </xdr:from>
    <xdr:to>
      <xdr:col>15</xdr:col>
      <xdr:colOff>101600</xdr:colOff>
      <xdr:row>97</xdr:row>
      <xdr:rowOff>134874</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2857500" y="166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126001</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41111" y="1675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96431</xdr:rowOff>
    </xdr:from>
    <xdr:to>
      <xdr:col>10</xdr:col>
      <xdr:colOff>165100</xdr:colOff>
      <xdr:row>98</xdr:row>
      <xdr:rowOff>26581</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968500" y="167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17708</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52111" y="168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132714</xdr:rowOff>
    </xdr:from>
    <xdr:to>
      <xdr:col>6</xdr:col>
      <xdr:colOff>38100</xdr:colOff>
      <xdr:row>98</xdr:row>
      <xdr:rowOff>62864</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079500" y="167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53991</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63111" y="168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xmlns=""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a:extLst>
            <a:ext uri="{FF2B5EF4-FFF2-40B4-BE49-F238E27FC236}">
              <a16:creationId xmlns:a16="http://schemas.microsoft.com/office/drawing/2014/main" xmlns="" id="{00000000-0008-0000-0600-000021010000}"/>
            </a:ext>
          </a:extLst>
        </xdr:cNvPr>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a:extLst>
            <a:ext uri="{FF2B5EF4-FFF2-40B4-BE49-F238E27FC236}">
              <a16:creationId xmlns:a16="http://schemas.microsoft.com/office/drawing/2014/main" xmlns="" id="{00000000-0008-0000-0600-000023010000}"/>
            </a:ext>
          </a:extLst>
        </xdr:cNvPr>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9389</xdr:rowOff>
    </xdr:from>
    <xdr:to>
      <xdr:col>55</xdr:col>
      <xdr:colOff>0</xdr:colOff>
      <xdr:row>38</xdr:row>
      <xdr:rowOff>58089</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9639300" y="6524489"/>
          <a:ext cx="838200" cy="4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a:extLst>
            <a:ext uri="{FF2B5EF4-FFF2-40B4-BE49-F238E27FC236}">
              <a16:creationId xmlns:a16="http://schemas.microsoft.com/office/drawing/2014/main" xmlns="" id="{00000000-0008-0000-0600-000026010000}"/>
            </a:ext>
          </a:extLst>
        </xdr:cNvPr>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51716</xdr:rowOff>
    </xdr:from>
    <xdr:to>
      <xdr:col>50</xdr:col>
      <xdr:colOff>114300</xdr:colOff>
      <xdr:row>38</xdr:row>
      <xdr:rowOff>58089</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8750300" y="6566816"/>
          <a:ext cx="8890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51716</xdr:rowOff>
    </xdr:from>
    <xdr:to>
      <xdr:col>45</xdr:col>
      <xdr:colOff>177800</xdr:colOff>
      <xdr:row>38</xdr:row>
      <xdr:rowOff>53088</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7861300" y="656681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53088</xdr:rowOff>
    </xdr:from>
    <xdr:to>
      <xdr:col>41</xdr:col>
      <xdr:colOff>50800</xdr:colOff>
      <xdr:row>38</xdr:row>
      <xdr:rowOff>55035</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6972300" y="6568188"/>
          <a:ext cx="889000" cy="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70818</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05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130039</xdr:rowOff>
    </xdr:from>
    <xdr:to>
      <xdr:col>55</xdr:col>
      <xdr:colOff>50800</xdr:colOff>
      <xdr:row>38</xdr:row>
      <xdr:rowOff>60189</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10426700" y="647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a:extLst>
            <a:ext uri="{FF2B5EF4-FFF2-40B4-BE49-F238E27FC236}">
              <a16:creationId xmlns:a16="http://schemas.microsoft.com/office/drawing/2014/main" xmlns="" id="{00000000-0008-0000-0600-000039010000}"/>
            </a:ext>
          </a:extLst>
        </xdr:cNvPr>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7289</xdr:rowOff>
    </xdr:from>
    <xdr:to>
      <xdr:col>50</xdr:col>
      <xdr:colOff>165100</xdr:colOff>
      <xdr:row>38</xdr:row>
      <xdr:rowOff>108889</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9588500" y="65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100016</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9372111" y="661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916</xdr:rowOff>
    </xdr:from>
    <xdr:to>
      <xdr:col>46</xdr:col>
      <xdr:colOff>38100</xdr:colOff>
      <xdr:row>38</xdr:row>
      <xdr:rowOff>102516</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8699500" y="651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93643</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8483111" y="66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2288</xdr:rowOff>
    </xdr:from>
    <xdr:to>
      <xdr:col>41</xdr:col>
      <xdr:colOff>101600</xdr:colOff>
      <xdr:row>38</xdr:row>
      <xdr:rowOff>103888</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7810500" y="65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95015</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7594111" y="661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4235</xdr:rowOff>
    </xdr:from>
    <xdr:to>
      <xdr:col>36</xdr:col>
      <xdr:colOff>165100</xdr:colOff>
      <xdr:row>38</xdr:row>
      <xdr:rowOff>105835</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6921500" y="65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96962</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705111" y="661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xmlns=""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a:extLst>
            <a:ext uri="{FF2B5EF4-FFF2-40B4-BE49-F238E27FC236}">
              <a16:creationId xmlns:a16="http://schemas.microsoft.com/office/drawing/2014/main" xmlns="" id="{00000000-0008-0000-0600-00005C010000}"/>
            </a:ext>
          </a:extLst>
        </xdr:cNvPr>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a:extLst>
            <a:ext uri="{FF2B5EF4-FFF2-40B4-BE49-F238E27FC236}">
              <a16:creationId xmlns:a16="http://schemas.microsoft.com/office/drawing/2014/main" xmlns="" id="{00000000-0008-0000-0600-00005E010000}"/>
            </a:ext>
          </a:extLst>
        </xdr:cNvPr>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169201</xdr:rowOff>
    </xdr:from>
    <xdr:to>
      <xdr:col>55</xdr:col>
      <xdr:colOff>0</xdr:colOff>
      <xdr:row>58</xdr:row>
      <xdr:rowOff>25433</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9639300" y="9770401"/>
          <a:ext cx="838200" cy="19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a:extLst>
            <a:ext uri="{FF2B5EF4-FFF2-40B4-BE49-F238E27FC236}">
              <a16:creationId xmlns:a16="http://schemas.microsoft.com/office/drawing/2014/main" xmlns="" id="{00000000-0008-0000-0600-000061010000}"/>
            </a:ext>
          </a:extLst>
        </xdr:cNvPr>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133397</xdr:rowOff>
    </xdr:from>
    <xdr:to>
      <xdr:col>50</xdr:col>
      <xdr:colOff>114300</xdr:colOff>
      <xdr:row>58</xdr:row>
      <xdr:rowOff>25433</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8750300" y="9906047"/>
          <a:ext cx="8890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133397</xdr:rowOff>
    </xdr:from>
    <xdr:to>
      <xdr:col>45</xdr:col>
      <xdr:colOff>177800</xdr:colOff>
      <xdr:row>57</xdr:row>
      <xdr:rowOff>141496</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7861300" y="9906047"/>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141496</xdr:rowOff>
    </xdr:from>
    <xdr:to>
      <xdr:col>41</xdr:col>
      <xdr:colOff>50800</xdr:colOff>
      <xdr:row>58</xdr:row>
      <xdr:rowOff>14112</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flipV="1">
          <a:off x="6972300" y="9914146"/>
          <a:ext cx="889000" cy="4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118401</xdr:rowOff>
    </xdr:from>
    <xdr:to>
      <xdr:col>55</xdr:col>
      <xdr:colOff>50800</xdr:colOff>
      <xdr:row>57</xdr:row>
      <xdr:rowOff>48551</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10426700" y="97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96828</xdr:rowOff>
    </xdr:from>
    <xdr:ext cx="534377" cy="259045"/>
    <xdr:sp macro="" textlink="">
      <xdr:nvSpPr>
        <xdr:cNvPr id="372" name="普通建設事業費該当値テキスト">
          <a:extLst>
            <a:ext uri="{FF2B5EF4-FFF2-40B4-BE49-F238E27FC236}">
              <a16:creationId xmlns:a16="http://schemas.microsoft.com/office/drawing/2014/main" xmlns="" id="{00000000-0008-0000-0600-000074010000}"/>
            </a:ext>
          </a:extLst>
        </xdr:cNvPr>
        <xdr:cNvSpPr txBox="1"/>
      </xdr:nvSpPr>
      <xdr:spPr>
        <a:xfrm>
          <a:off x="10528300" y="96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146083</xdr:rowOff>
    </xdr:from>
    <xdr:to>
      <xdr:col>50</xdr:col>
      <xdr:colOff>165100</xdr:colOff>
      <xdr:row>58</xdr:row>
      <xdr:rowOff>76233</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9588500" y="99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67360</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9372111" y="1001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82597</xdr:rowOff>
    </xdr:from>
    <xdr:to>
      <xdr:col>46</xdr:col>
      <xdr:colOff>38100</xdr:colOff>
      <xdr:row>58</xdr:row>
      <xdr:rowOff>12747</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8699500" y="985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3874</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8483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90696</xdr:rowOff>
    </xdr:from>
    <xdr:to>
      <xdr:col>41</xdr:col>
      <xdr:colOff>101600</xdr:colOff>
      <xdr:row>58</xdr:row>
      <xdr:rowOff>20846</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7810500" y="986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11973</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7594111" y="995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134762</xdr:rowOff>
    </xdr:from>
    <xdr:to>
      <xdr:col>36</xdr:col>
      <xdr:colOff>165100</xdr:colOff>
      <xdr:row>58</xdr:row>
      <xdr:rowOff>64912</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6921500" y="99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56039</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705111" y="100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xmlns=""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xmlns=""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a:extLst>
            <a:ext uri="{FF2B5EF4-FFF2-40B4-BE49-F238E27FC236}">
              <a16:creationId xmlns:a16="http://schemas.microsoft.com/office/drawing/2014/main" xmlns="" id="{00000000-0008-0000-0600-000097010000}"/>
            </a:ext>
          </a:extLst>
        </xdr:cNvPr>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126155</xdr:rowOff>
    </xdr:from>
    <xdr:to>
      <xdr:col>55</xdr:col>
      <xdr:colOff>0</xdr:colOff>
      <xdr:row>78</xdr:row>
      <xdr:rowOff>117011</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9639300" y="13156355"/>
          <a:ext cx="8382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88149</xdr:rowOff>
    </xdr:from>
    <xdr:ext cx="534377" cy="259045"/>
    <xdr:sp macro="" textlink="">
      <xdr:nvSpPr>
        <xdr:cNvPr id="410" name="普通建設事業費 （ うち新規整備　）平均値テキスト">
          <a:extLst>
            <a:ext uri="{FF2B5EF4-FFF2-40B4-BE49-F238E27FC236}">
              <a16:creationId xmlns:a16="http://schemas.microsoft.com/office/drawing/2014/main" xmlns="" id="{00000000-0008-0000-0600-00009A010000}"/>
            </a:ext>
          </a:extLst>
        </xdr:cNvPr>
        <xdr:cNvSpPr txBox="1"/>
      </xdr:nvSpPr>
      <xdr:spPr>
        <a:xfrm>
          <a:off x="10528300" y="1328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93999</xdr:rowOff>
    </xdr:from>
    <xdr:to>
      <xdr:col>50</xdr:col>
      <xdr:colOff>114300</xdr:colOff>
      <xdr:row>78</xdr:row>
      <xdr:rowOff>117011</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8750300" y="13467099"/>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66015</xdr:rowOff>
    </xdr:from>
    <xdr:to>
      <xdr:col>45</xdr:col>
      <xdr:colOff>177800</xdr:colOff>
      <xdr:row>78</xdr:row>
      <xdr:rowOff>93999</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7861300" y="13439115"/>
          <a:ext cx="889000" cy="2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66015</xdr:rowOff>
    </xdr:from>
    <xdr:to>
      <xdr:col>41</xdr:col>
      <xdr:colOff>50800</xdr:colOff>
      <xdr:row>78</xdr:row>
      <xdr:rowOff>68911</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flipV="1">
          <a:off x="6972300" y="1343911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75355</xdr:rowOff>
    </xdr:from>
    <xdr:to>
      <xdr:col>55</xdr:col>
      <xdr:colOff>50800</xdr:colOff>
      <xdr:row>77</xdr:row>
      <xdr:rowOff>5505</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10426700" y="131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98232</xdr:rowOff>
    </xdr:from>
    <xdr:ext cx="534377" cy="259045"/>
    <xdr:sp macro="" textlink="">
      <xdr:nvSpPr>
        <xdr:cNvPr id="429" name="普通建設事業費 （ うち新規整備　）該当値テキスト">
          <a:extLst>
            <a:ext uri="{FF2B5EF4-FFF2-40B4-BE49-F238E27FC236}">
              <a16:creationId xmlns:a16="http://schemas.microsoft.com/office/drawing/2014/main" xmlns="" id="{00000000-0008-0000-0600-0000AD010000}"/>
            </a:ext>
          </a:extLst>
        </xdr:cNvPr>
        <xdr:cNvSpPr txBox="1"/>
      </xdr:nvSpPr>
      <xdr:spPr>
        <a:xfrm>
          <a:off x="10528300" y="1295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66211</xdr:rowOff>
    </xdr:from>
    <xdr:to>
      <xdr:col>50</xdr:col>
      <xdr:colOff>165100</xdr:colOff>
      <xdr:row>78</xdr:row>
      <xdr:rowOff>167811</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9588500" y="134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158938</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9404428" y="135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43199</xdr:rowOff>
    </xdr:from>
    <xdr:to>
      <xdr:col>46</xdr:col>
      <xdr:colOff>38100</xdr:colOff>
      <xdr:row>78</xdr:row>
      <xdr:rowOff>144799</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8699500" y="1341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135926</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8515428" y="1350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15215</xdr:rowOff>
    </xdr:from>
    <xdr:to>
      <xdr:col>41</xdr:col>
      <xdr:colOff>101600</xdr:colOff>
      <xdr:row>78</xdr:row>
      <xdr:rowOff>116815</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7810500" y="133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107942</xdr:rowOff>
    </xdr:from>
    <xdr:ext cx="469744"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7626428" y="1348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18111</xdr:rowOff>
    </xdr:from>
    <xdr:to>
      <xdr:col>36</xdr:col>
      <xdr:colOff>165100</xdr:colOff>
      <xdr:row>78</xdr:row>
      <xdr:rowOff>119711</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6921500" y="133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110838</xdr:rowOff>
    </xdr:from>
    <xdr:ext cx="469744"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737428" y="1348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xmlns=""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a:extLst>
            <a:ext uri="{FF2B5EF4-FFF2-40B4-BE49-F238E27FC236}">
              <a16:creationId xmlns:a16="http://schemas.microsoft.com/office/drawing/2014/main" xmlns="" id="{00000000-0008-0000-0600-0000D0010000}"/>
            </a:ext>
          </a:extLst>
        </xdr:cNvPr>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a:extLst>
            <a:ext uri="{FF2B5EF4-FFF2-40B4-BE49-F238E27FC236}">
              <a16:creationId xmlns:a16="http://schemas.microsoft.com/office/drawing/2014/main" xmlns="" id="{00000000-0008-0000-0600-0000D2010000}"/>
            </a:ext>
          </a:extLst>
        </xdr:cNvPr>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54105</xdr:rowOff>
    </xdr:from>
    <xdr:to>
      <xdr:col>55</xdr:col>
      <xdr:colOff>0</xdr:colOff>
      <xdr:row>98</xdr:row>
      <xdr:rowOff>4532</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9639300" y="16684755"/>
          <a:ext cx="838200" cy="1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a:extLst>
            <a:ext uri="{FF2B5EF4-FFF2-40B4-BE49-F238E27FC236}">
              <a16:creationId xmlns:a16="http://schemas.microsoft.com/office/drawing/2014/main" xmlns="" id="{00000000-0008-0000-0600-0000D5010000}"/>
            </a:ext>
          </a:extLst>
        </xdr:cNvPr>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138720</xdr:rowOff>
    </xdr:from>
    <xdr:to>
      <xdr:col>50</xdr:col>
      <xdr:colOff>114300</xdr:colOff>
      <xdr:row>98</xdr:row>
      <xdr:rowOff>4532</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8750300" y="16769370"/>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138720</xdr:rowOff>
    </xdr:from>
    <xdr:to>
      <xdr:col>45</xdr:col>
      <xdr:colOff>177800</xdr:colOff>
      <xdr:row>97</xdr:row>
      <xdr:rowOff>149661</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flipV="1">
          <a:off x="7861300" y="16769370"/>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149661</xdr:rowOff>
    </xdr:from>
    <xdr:to>
      <xdr:col>41</xdr:col>
      <xdr:colOff>50800</xdr:colOff>
      <xdr:row>98</xdr:row>
      <xdr:rowOff>5806</xdr:rowOff>
    </xdr:to>
    <xdr:cxnSp macro="">
      <xdr:nvCxnSpPr>
        <xdr:cNvPr id="477" name="直線コネクタ 476">
          <a:extLst>
            <a:ext uri="{FF2B5EF4-FFF2-40B4-BE49-F238E27FC236}">
              <a16:creationId xmlns:a16="http://schemas.microsoft.com/office/drawing/2014/main" xmlns="" id="{00000000-0008-0000-0600-0000DD010000}"/>
            </a:ext>
          </a:extLst>
        </xdr:cNvPr>
        <xdr:cNvCxnSpPr/>
      </xdr:nvCxnSpPr>
      <xdr:spPr>
        <a:xfrm flipV="1">
          <a:off x="6972300" y="16780311"/>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a:extLst>
            <a:ext uri="{FF2B5EF4-FFF2-40B4-BE49-F238E27FC236}">
              <a16:creationId xmlns:a16="http://schemas.microsoft.com/office/drawing/2014/main" xmlns="" id="{00000000-0008-0000-0600-0000DE010000}"/>
            </a:ext>
          </a:extLst>
        </xdr:cNvPr>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a:extLst>
            <a:ext uri="{FF2B5EF4-FFF2-40B4-BE49-F238E27FC236}">
              <a16:creationId xmlns:a16="http://schemas.microsoft.com/office/drawing/2014/main" xmlns="" id="{00000000-0008-0000-0600-0000E0010000}"/>
            </a:ext>
          </a:extLst>
        </xdr:cNvPr>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3305</xdr:rowOff>
    </xdr:from>
    <xdr:to>
      <xdr:col>55</xdr:col>
      <xdr:colOff>50800</xdr:colOff>
      <xdr:row>97</xdr:row>
      <xdr:rowOff>104905</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10426700" y="166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153182</xdr:rowOff>
    </xdr:from>
    <xdr:ext cx="534377" cy="259045"/>
    <xdr:sp macro="" textlink="">
      <xdr:nvSpPr>
        <xdr:cNvPr id="488" name="普通建設事業費 （ うち更新整備　）該当値テキスト">
          <a:extLst>
            <a:ext uri="{FF2B5EF4-FFF2-40B4-BE49-F238E27FC236}">
              <a16:creationId xmlns:a16="http://schemas.microsoft.com/office/drawing/2014/main" xmlns="" id="{00000000-0008-0000-0600-0000E8010000}"/>
            </a:ext>
          </a:extLst>
        </xdr:cNvPr>
        <xdr:cNvSpPr txBox="1"/>
      </xdr:nvSpPr>
      <xdr:spPr>
        <a:xfrm>
          <a:off x="10528300" y="166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125182</xdr:rowOff>
    </xdr:from>
    <xdr:to>
      <xdr:col>50</xdr:col>
      <xdr:colOff>165100</xdr:colOff>
      <xdr:row>98</xdr:row>
      <xdr:rowOff>55332</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9588500" y="167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46459</xdr:rowOff>
    </xdr:from>
    <xdr:ext cx="469744"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9404428" y="1684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87920</xdr:rowOff>
    </xdr:from>
    <xdr:to>
      <xdr:col>46</xdr:col>
      <xdr:colOff>38100</xdr:colOff>
      <xdr:row>98</xdr:row>
      <xdr:rowOff>18070</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8699500" y="167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9197</xdr:rowOff>
    </xdr:from>
    <xdr:ext cx="469744"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8515428" y="1681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98861</xdr:rowOff>
    </xdr:from>
    <xdr:to>
      <xdr:col>41</xdr:col>
      <xdr:colOff>101600</xdr:colOff>
      <xdr:row>98</xdr:row>
      <xdr:rowOff>29011</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7810500" y="1672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20138</xdr:rowOff>
    </xdr:from>
    <xdr:ext cx="469744"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7626428" y="168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126456</xdr:rowOff>
    </xdr:from>
    <xdr:to>
      <xdr:col>36</xdr:col>
      <xdr:colOff>165100</xdr:colOff>
      <xdr:row>98</xdr:row>
      <xdr:rowOff>56606</xdr:rowOff>
    </xdr:to>
    <xdr:sp macro="" textlink="">
      <xdr:nvSpPr>
        <xdr:cNvPr id="495" name="楕円 494">
          <a:extLst>
            <a:ext uri="{FF2B5EF4-FFF2-40B4-BE49-F238E27FC236}">
              <a16:creationId xmlns:a16="http://schemas.microsoft.com/office/drawing/2014/main" xmlns="" id="{00000000-0008-0000-0600-0000EF010000}"/>
            </a:ext>
          </a:extLst>
        </xdr:cNvPr>
        <xdr:cNvSpPr/>
      </xdr:nvSpPr>
      <xdr:spPr>
        <a:xfrm>
          <a:off x="6921500" y="167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47733</xdr:rowOff>
    </xdr:from>
    <xdr:ext cx="469744"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6737428" y="1684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xmlns=""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a:extLst>
            <a:ext uri="{FF2B5EF4-FFF2-40B4-BE49-F238E27FC236}">
              <a16:creationId xmlns:a16="http://schemas.microsoft.com/office/drawing/2014/main" xmlns="" id="{00000000-0008-0000-0600-00000502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a:extLst>
            <a:ext uri="{FF2B5EF4-FFF2-40B4-BE49-F238E27FC236}">
              <a16:creationId xmlns:a16="http://schemas.microsoft.com/office/drawing/2014/main" xmlns="" id="{00000000-0008-0000-0600-000007020000}"/>
            </a:ext>
          </a:extLst>
        </xdr:cNvPr>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19914</xdr:rowOff>
    </xdr:from>
    <xdr:to>
      <xdr:col>85</xdr:col>
      <xdr:colOff>127000</xdr:colOff>
      <xdr:row>38</xdr:row>
      <xdr:rowOff>24543</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5481300" y="6535014"/>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a:extLst>
            <a:ext uri="{FF2B5EF4-FFF2-40B4-BE49-F238E27FC236}">
              <a16:creationId xmlns:a16="http://schemas.microsoft.com/office/drawing/2014/main" xmlns="" id="{00000000-0008-0000-0600-00000A020000}"/>
            </a:ext>
          </a:extLst>
        </xdr:cNvPr>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19627</xdr:rowOff>
    </xdr:from>
    <xdr:to>
      <xdr:col>81</xdr:col>
      <xdr:colOff>50800</xdr:colOff>
      <xdr:row>38</xdr:row>
      <xdr:rowOff>24543</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4592300" y="6534727"/>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19627</xdr:rowOff>
    </xdr:from>
    <xdr:to>
      <xdr:col>76</xdr:col>
      <xdr:colOff>114300</xdr:colOff>
      <xdr:row>38</xdr:row>
      <xdr:rowOff>24314</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flipV="1">
          <a:off x="13703300" y="6534727"/>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24314</xdr:rowOff>
    </xdr:from>
    <xdr:to>
      <xdr:col>71</xdr:col>
      <xdr:colOff>177800</xdr:colOff>
      <xdr:row>38</xdr:row>
      <xdr:rowOff>25400</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flipV="1">
          <a:off x="12814300" y="6539414"/>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140564</xdr:rowOff>
    </xdr:from>
    <xdr:to>
      <xdr:col>85</xdr:col>
      <xdr:colOff>177800</xdr:colOff>
      <xdr:row>38</xdr:row>
      <xdr:rowOff>70714</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62687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55491</xdr:rowOff>
    </xdr:from>
    <xdr:ext cx="313932" cy="259045"/>
    <xdr:sp macro="" textlink="">
      <xdr:nvSpPr>
        <xdr:cNvPr id="541" name="災害復旧事業費該当値テキスト">
          <a:extLst>
            <a:ext uri="{FF2B5EF4-FFF2-40B4-BE49-F238E27FC236}">
              <a16:creationId xmlns:a16="http://schemas.microsoft.com/office/drawing/2014/main" xmlns="" id="{00000000-0008-0000-0600-00001D020000}"/>
            </a:ext>
          </a:extLst>
        </xdr:cNvPr>
        <xdr:cNvSpPr txBox="1"/>
      </xdr:nvSpPr>
      <xdr:spPr>
        <a:xfrm>
          <a:off x="16370300" y="6399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145193</xdr:rowOff>
    </xdr:from>
    <xdr:to>
      <xdr:col>81</xdr:col>
      <xdr:colOff>101600</xdr:colOff>
      <xdr:row>38</xdr:row>
      <xdr:rowOff>75343</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5430500" y="64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66470</xdr:rowOff>
    </xdr:from>
    <xdr:ext cx="313932"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5324333" y="6581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140278</xdr:rowOff>
    </xdr:from>
    <xdr:to>
      <xdr:col>76</xdr:col>
      <xdr:colOff>165100</xdr:colOff>
      <xdr:row>38</xdr:row>
      <xdr:rowOff>70428</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4541500" y="64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61554</xdr:rowOff>
    </xdr:from>
    <xdr:ext cx="378565"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4403017" y="657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144964</xdr:rowOff>
    </xdr:from>
    <xdr:to>
      <xdr:col>72</xdr:col>
      <xdr:colOff>38100</xdr:colOff>
      <xdr:row>38</xdr:row>
      <xdr:rowOff>75114</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3652500" y="64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66241</xdr:rowOff>
    </xdr:from>
    <xdr:ext cx="313932"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3546333" y="6581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xmlns=""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xmlns=""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xmlns=""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xmlns=""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xmlns=""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xmlns=""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a:extLst>
            <a:ext uri="{FF2B5EF4-FFF2-40B4-BE49-F238E27FC236}">
              <a16:creationId xmlns:a16="http://schemas.microsoft.com/office/drawing/2014/main" xmlns="" id="{00000000-0008-0000-0600-000072020000}"/>
            </a:ext>
          </a:extLst>
        </xdr:cNvPr>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a:extLst>
            <a:ext uri="{FF2B5EF4-FFF2-40B4-BE49-F238E27FC236}">
              <a16:creationId xmlns:a16="http://schemas.microsoft.com/office/drawing/2014/main" xmlns="" id="{00000000-0008-0000-0600-000074020000}"/>
            </a:ext>
          </a:extLst>
        </xdr:cNvPr>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30691</xdr:rowOff>
    </xdr:from>
    <xdr:to>
      <xdr:col>85</xdr:col>
      <xdr:colOff>127000</xdr:colOff>
      <xdr:row>76</xdr:row>
      <xdr:rowOff>32944</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5481300" y="13060891"/>
          <a:ext cx="8382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a:extLst>
            <a:ext uri="{FF2B5EF4-FFF2-40B4-BE49-F238E27FC236}">
              <a16:creationId xmlns:a16="http://schemas.microsoft.com/office/drawing/2014/main" xmlns="" id="{00000000-0008-0000-0600-000077020000}"/>
            </a:ext>
          </a:extLst>
        </xdr:cNvPr>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24910</xdr:rowOff>
    </xdr:from>
    <xdr:to>
      <xdr:col>81</xdr:col>
      <xdr:colOff>50800</xdr:colOff>
      <xdr:row>76</xdr:row>
      <xdr:rowOff>32944</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4592300" y="13055110"/>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24910</xdr:rowOff>
    </xdr:from>
    <xdr:to>
      <xdr:col>76</xdr:col>
      <xdr:colOff>114300</xdr:colOff>
      <xdr:row>76</xdr:row>
      <xdr:rowOff>52865</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flipV="1">
          <a:off x="13703300" y="13055110"/>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52865</xdr:rowOff>
    </xdr:from>
    <xdr:to>
      <xdr:col>71</xdr:col>
      <xdr:colOff>177800</xdr:colOff>
      <xdr:row>76</xdr:row>
      <xdr:rowOff>77456</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flipV="1">
          <a:off x="12814300" y="13083065"/>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151341</xdr:rowOff>
    </xdr:from>
    <xdr:to>
      <xdr:col>85</xdr:col>
      <xdr:colOff>177800</xdr:colOff>
      <xdr:row>76</xdr:row>
      <xdr:rowOff>81491</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6268700" y="1301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129768</xdr:rowOff>
    </xdr:from>
    <xdr:ext cx="534377" cy="259045"/>
    <xdr:sp macro="" textlink="">
      <xdr:nvSpPr>
        <xdr:cNvPr id="650" name="公債費該当値テキスト">
          <a:extLst>
            <a:ext uri="{FF2B5EF4-FFF2-40B4-BE49-F238E27FC236}">
              <a16:creationId xmlns:a16="http://schemas.microsoft.com/office/drawing/2014/main" xmlns="" id="{00000000-0008-0000-0600-00008A020000}"/>
            </a:ext>
          </a:extLst>
        </xdr:cNvPr>
        <xdr:cNvSpPr txBox="1"/>
      </xdr:nvSpPr>
      <xdr:spPr>
        <a:xfrm>
          <a:off x="16370300" y="1298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153594</xdr:rowOff>
    </xdr:from>
    <xdr:to>
      <xdr:col>81</xdr:col>
      <xdr:colOff>101600</xdr:colOff>
      <xdr:row>76</xdr:row>
      <xdr:rowOff>83744</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5430500" y="130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74871</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5214111" y="131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145560</xdr:rowOff>
    </xdr:from>
    <xdr:to>
      <xdr:col>76</xdr:col>
      <xdr:colOff>165100</xdr:colOff>
      <xdr:row>76</xdr:row>
      <xdr:rowOff>75710</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4541500" y="130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66837</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4325111" y="130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2065</xdr:rowOff>
    </xdr:from>
    <xdr:to>
      <xdr:col>72</xdr:col>
      <xdr:colOff>38100</xdr:colOff>
      <xdr:row>76</xdr:row>
      <xdr:rowOff>103665</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3652500" y="130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94792</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3436111" y="1312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26656</xdr:rowOff>
    </xdr:from>
    <xdr:to>
      <xdr:col>67</xdr:col>
      <xdr:colOff>101600</xdr:colOff>
      <xdr:row>76</xdr:row>
      <xdr:rowOff>128256</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2763500" y="1305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119383</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547111" y="131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21103</xdr:rowOff>
    </xdr:from>
    <xdr:to>
      <xdr:col>85</xdr:col>
      <xdr:colOff>127000</xdr:colOff>
      <xdr:row>99</xdr:row>
      <xdr:rowOff>39551</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5481300" y="16994653"/>
          <a:ext cx="8382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11753</xdr:rowOff>
    </xdr:from>
    <xdr:to>
      <xdr:col>81</xdr:col>
      <xdr:colOff>50800</xdr:colOff>
      <xdr:row>99</xdr:row>
      <xdr:rowOff>21103</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4592300" y="16985303"/>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11753</xdr:rowOff>
    </xdr:from>
    <xdr:to>
      <xdr:col>76</xdr:col>
      <xdr:colOff>114300</xdr:colOff>
      <xdr:row>99</xdr:row>
      <xdr:rowOff>30978</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3703300" y="16985303"/>
          <a:ext cx="8890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12347</xdr:rowOff>
    </xdr:from>
    <xdr:to>
      <xdr:col>71</xdr:col>
      <xdr:colOff>177800</xdr:colOff>
      <xdr:row>99</xdr:row>
      <xdr:rowOff>30978</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2814300" y="16985897"/>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160201</xdr:rowOff>
    </xdr:from>
    <xdr:to>
      <xdr:col>85</xdr:col>
      <xdr:colOff>177800</xdr:colOff>
      <xdr:row>99</xdr:row>
      <xdr:rowOff>90351</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9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75128</xdr:rowOff>
    </xdr:from>
    <xdr:ext cx="378565"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877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141753</xdr:rowOff>
    </xdr:from>
    <xdr:to>
      <xdr:col>81</xdr:col>
      <xdr:colOff>101600</xdr:colOff>
      <xdr:row>99</xdr:row>
      <xdr:rowOff>71903</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9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63030</xdr:rowOff>
    </xdr:from>
    <xdr:ext cx="469744"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46428" y="1703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132403</xdr:rowOff>
    </xdr:from>
    <xdr:to>
      <xdr:col>76</xdr:col>
      <xdr:colOff>165100</xdr:colOff>
      <xdr:row>99</xdr:row>
      <xdr:rowOff>62553</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93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53680</xdr:rowOff>
    </xdr:from>
    <xdr:ext cx="469744"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57428" y="1702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151628</xdr:rowOff>
    </xdr:from>
    <xdr:to>
      <xdr:col>72</xdr:col>
      <xdr:colOff>38100</xdr:colOff>
      <xdr:row>99</xdr:row>
      <xdr:rowOff>81778</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9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72905</xdr:rowOff>
    </xdr:from>
    <xdr:ext cx="469744"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68428" y="170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132997</xdr:rowOff>
    </xdr:from>
    <xdr:to>
      <xdr:col>67</xdr:col>
      <xdr:colOff>101600</xdr:colOff>
      <xdr:row>99</xdr:row>
      <xdr:rowOff>63147</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93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54274</xdr:rowOff>
    </xdr:from>
    <xdr:ext cx="469744"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79428" y="1702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33591</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1323300" y="6377241"/>
          <a:ext cx="838200" cy="3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162196</xdr:rowOff>
    </xdr:from>
    <xdr:ext cx="378565"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154241</xdr:rowOff>
    </xdr:from>
    <xdr:to>
      <xdr:col>116</xdr:col>
      <xdr:colOff>114300</xdr:colOff>
      <xdr:row>37</xdr:row>
      <xdr:rowOff>84391</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3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5668</xdr:rowOff>
    </xdr:from>
    <xdr:ext cx="469744"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17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xmlns=""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xmlns=""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a:extLst>
            <a:ext uri="{FF2B5EF4-FFF2-40B4-BE49-F238E27FC236}">
              <a16:creationId xmlns:a16="http://schemas.microsoft.com/office/drawing/2014/main" xmlns="" id="{00000000-0008-0000-0600-000021030000}"/>
            </a:ext>
          </a:extLst>
        </xdr:cNvPr>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163540</xdr:rowOff>
    </xdr:from>
    <xdr:to>
      <xdr:col>116</xdr:col>
      <xdr:colOff>63500</xdr:colOff>
      <xdr:row>58</xdr:row>
      <xdr:rowOff>170561</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21323300" y="10107640"/>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a:extLst>
            <a:ext uri="{FF2B5EF4-FFF2-40B4-BE49-F238E27FC236}">
              <a16:creationId xmlns:a16="http://schemas.microsoft.com/office/drawing/2014/main" xmlns="" id="{00000000-0008-0000-0600-000024030000}"/>
            </a:ext>
          </a:extLst>
        </xdr:cNvPr>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151914</xdr:rowOff>
    </xdr:from>
    <xdr:to>
      <xdr:col>111</xdr:col>
      <xdr:colOff>177800</xdr:colOff>
      <xdr:row>58</xdr:row>
      <xdr:rowOff>163540</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a:off x="20434300" y="10096014"/>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151914</xdr:rowOff>
    </xdr:from>
    <xdr:to>
      <xdr:col>107</xdr:col>
      <xdr:colOff>50800</xdr:colOff>
      <xdr:row>58</xdr:row>
      <xdr:rowOff>153089</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flipV="1">
          <a:off x="19545300" y="10096014"/>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153089</xdr:rowOff>
    </xdr:from>
    <xdr:to>
      <xdr:col>102</xdr:col>
      <xdr:colOff>114300</xdr:colOff>
      <xdr:row>58</xdr:row>
      <xdr:rowOff>155898</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flipV="1">
          <a:off x="18656300" y="10097189"/>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a:extLst>
            <a:ext uri="{FF2B5EF4-FFF2-40B4-BE49-F238E27FC236}">
              <a16:creationId xmlns:a16="http://schemas.microsoft.com/office/drawing/2014/main" xmlns="" id="{00000000-0008-0000-0600-00002F030000}"/>
            </a:ext>
          </a:extLst>
        </xdr:cNvPr>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33397</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421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119761</xdr:rowOff>
    </xdr:from>
    <xdr:to>
      <xdr:col>116</xdr:col>
      <xdr:colOff>114300</xdr:colOff>
      <xdr:row>59</xdr:row>
      <xdr:rowOff>49911</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2110700" y="100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56354</xdr:rowOff>
    </xdr:from>
    <xdr:ext cx="469744" cy="259045"/>
    <xdr:sp macro="" textlink="">
      <xdr:nvSpPr>
        <xdr:cNvPr id="823" name="貸付金該当値テキスト">
          <a:extLst>
            <a:ext uri="{FF2B5EF4-FFF2-40B4-BE49-F238E27FC236}">
              <a16:creationId xmlns:a16="http://schemas.microsoft.com/office/drawing/2014/main" xmlns="" id="{00000000-0008-0000-0600-000037030000}"/>
            </a:ext>
          </a:extLst>
        </xdr:cNvPr>
        <xdr:cNvSpPr txBox="1"/>
      </xdr:nvSpPr>
      <xdr:spPr>
        <a:xfrm>
          <a:off x="22212300" y="1000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112740</xdr:rowOff>
    </xdr:from>
    <xdr:to>
      <xdr:col>112</xdr:col>
      <xdr:colOff>38100</xdr:colOff>
      <xdr:row>59</xdr:row>
      <xdr:rowOff>42890</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1272500" y="100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34017</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1088428" y="1014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101114</xdr:rowOff>
    </xdr:from>
    <xdr:to>
      <xdr:col>107</xdr:col>
      <xdr:colOff>101600</xdr:colOff>
      <xdr:row>59</xdr:row>
      <xdr:rowOff>31264</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20383500" y="1004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22391</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20199428" y="1013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102289</xdr:rowOff>
    </xdr:from>
    <xdr:to>
      <xdr:col>102</xdr:col>
      <xdr:colOff>165100</xdr:colOff>
      <xdr:row>59</xdr:row>
      <xdr:rowOff>32439</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9494500" y="1004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23566</xdr:rowOff>
    </xdr:from>
    <xdr:ext cx="469744"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9310428" y="1013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105098</xdr:rowOff>
    </xdr:from>
    <xdr:to>
      <xdr:col>98</xdr:col>
      <xdr:colOff>38100</xdr:colOff>
      <xdr:row>59</xdr:row>
      <xdr:rowOff>35248</xdr:rowOff>
    </xdr:to>
    <xdr:sp macro="" textlink="">
      <xdr:nvSpPr>
        <xdr:cNvPr id="830" name="楕円 829">
          <a:extLst>
            <a:ext uri="{FF2B5EF4-FFF2-40B4-BE49-F238E27FC236}">
              <a16:creationId xmlns:a16="http://schemas.microsoft.com/office/drawing/2014/main" xmlns="" id="{00000000-0008-0000-0600-00003E030000}"/>
            </a:ext>
          </a:extLst>
        </xdr:cNvPr>
        <xdr:cNvSpPr/>
      </xdr:nvSpPr>
      <xdr:spPr>
        <a:xfrm>
          <a:off x="18605500" y="100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51775</xdr:rowOff>
    </xdr:from>
    <xdr:ext cx="469744"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421428" y="982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xmlns=""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xmlns=""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a:extLst>
            <a:ext uri="{FF2B5EF4-FFF2-40B4-BE49-F238E27FC236}">
              <a16:creationId xmlns:a16="http://schemas.microsoft.com/office/drawing/2014/main" xmlns="" id="{00000000-0008-0000-0600-000059030000}"/>
            </a:ext>
          </a:extLst>
        </xdr:cNvPr>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a:extLst>
            <a:ext uri="{FF2B5EF4-FFF2-40B4-BE49-F238E27FC236}">
              <a16:creationId xmlns:a16="http://schemas.microsoft.com/office/drawing/2014/main" xmlns="" id="{00000000-0008-0000-0600-00005B030000}"/>
            </a:ext>
          </a:extLst>
        </xdr:cNvPr>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84836</xdr:rowOff>
    </xdr:from>
    <xdr:to>
      <xdr:col>116</xdr:col>
      <xdr:colOff>63500</xdr:colOff>
      <xdr:row>77</xdr:row>
      <xdr:rowOff>63385</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21323300" y="12943586"/>
          <a:ext cx="838200" cy="3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a:extLst>
            <a:ext uri="{FF2B5EF4-FFF2-40B4-BE49-F238E27FC236}">
              <a16:creationId xmlns:a16="http://schemas.microsoft.com/office/drawing/2014/main" xmlns="" id="{00000000-0008-0000-0600-00005E030000}"/>
            </a:ext>
          </a:extLst>
        </xdr:cNvPr>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68720</xdr:rowOff>
    </xdr:from>
    <xdr:to>
      <xdr:col>111</xdr:col>
      <xdr:colOff>177800</xdr:colOff>
      <xdr:row>75</xdr:row>
      <xdr:rowOff>84836</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a:off x="20434300" y="12927470"/>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90322</xdr:rowOff>
    </xdr:from>
    <xdr:to>
      <xdr:col>107</xdr:col>
      <xdr:colOff>50800</xdr:colOff>
      <xdr:row>75</xdr:row>
      <xdr:rowOff>68720</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a:off x="19545300" y="12777622"/>
          <a:ext cx="889000" cy="14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90322</xdr:rowOff>
    </xdr:from>
    <xdr:to>
      <xdr:col>102</xdr:col>
      <xdr:colOff>114300</xdr:colOff>
      <xdr:row>74</xdr:row>
      <xdr:rowOff>94361</xdr:rowOff>
    </xdr:to>
    <xdr:cxnSp macro="">
      <xdr:nvCxnSpPr>
        <xdr:cNvPr id="870" name="直線コネクタ 869">
          <a:extLst>
            <a:ext uri="{FF2B5EF4-FFF2-40B4-BE49-F238E27FC236}">
              <a16:creationId xmlns:a16="http://schemas.microsoft.com/office/drawing/2014/main" xmlns="" id="{00000000-0008-0000-0600-000066030000}"/>
            </a:ext>
          </a:extLst>
        </xdr:cNvPr>
        <xdr:cNvCxnSpPr/>
      </xdr:nvCxnSpPr>
      <xdr:spPr>
        <a:xfrm flipV="1">
          <a:off x="18656300" y="12777622"/>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a:extLst>
            <a:ext uri="{FF2B5EF4-FFF2-40B4-BE49-F238E27FC236}">
              <a16:creationId xmlns:a16="http://schemas.microsoft.com/office/drawing/2014/main" xmlns="" id="{00000000-0008-0000-0600-000067030000}"/>
            </a:ext>
          </a:extLst>
        </xdr:cNvPr>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34332</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278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a:extLst>
            <a:ext uri="{FF2B5EF4-FFF2-40B4-BE49-F238E27FC236}">
              <a16:creationId xmlns:a16="http://schemas.microsoft.com/office/drawing/2014/main" xmlns="" id="{00000000-0008-0000-0600-000069030000}"/>
            </a:ext>
          </a:extLst>
        </xdr:cNvPr>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72623</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389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12585</xdr:rowOff>
    </xdr:from>
    <xdr:to>
      <xdr:col>116</xdr:col>
      <xdr:colOff>114300</xdr:colOff>
      <xdr:row>77</xdr:row>
      <xdr:rowOff>114185</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2110700" y="132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162462</xdr:rowOff>
    </xdr:from>
    <xdr:ext cx="534377" cy="259045"/>
    <xdr:sp macro="" textlink="">
      <xdr:nvSpPr>
        <xdr:cNvPr id="881" name="繰出金該当値テキスト">
          <a:extLst>
            <a:ext uri="{FF2B5EF4-FFF2-40B4-BE49-F238E27FC236}">
              <a16:creationId xmlns:a16="http://schemas.microsoft.com/office/drawing/2014/main" xmlns="" id="{00000000-0008-0000-0600-000071030000}"/>
            </a:ext>
          </a:extLst>
        </xdr:cNvPr>
        <xdr:cNvSpPr txBox="1"/>
      </xdr:nvSpPr>
      <xdr:spPr>
        <a:xfrm>
          <a:off x="22212300" y="13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34036</xdr:rowOff>
    </xdr:from>
    <xdr:to>
      <xdr:col>112</xdr:col>
      <xdr:colOff>38100</xdr:colOff>
      <xdr:row>75</xdr:row>
      <xdr:rowOff>135636</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21272500" y="128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126764</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21056111" y="129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17920</xdr:rowOff>
    </xdr:from>
    <xdr:to>
      <xdr:col>107</xdr:col>
      <xdr:colOff>101600</xdr:colOff>
      <xdr:row>75</xdr:row>
      <xdr:rowOff>119520</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20383500" y="128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110647</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20167111" y="129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39522</xdr:rowOff>
    </xdr:from>
    <xdr:to>
      <xdr:col>102</xdr:col>
      <xdr:colOff>165100</xdr:colOff>
      <xdr:row>74</xdr:row>
      <xdr:rowOff>141122</xdr:rowOff>
    </xdr:to>
    <xdr:sp macro="" textlink="">
      <xdr:nvSpPr>
        <xdr:cNvPr id="886" name="楕円 885">
          <a:extLst>
            <a:ext uri="{FF2B5EF4-FFF2-40B4-BE49-F238E27FC236}">
              <a16:creationId xmlns:a16="http://schemas.microsoft.com/office/drawing/2014/main" xmlns="" id="{00000000-0008-0000-0600-000076030000}"/>
            </a:ext>
          </a:extLst>
        </xdr:cNvPr>
        <xdr:cNvSpPr/>
      </xdr:nvSpPr>
      <xdr:spPr>
        <a:xfrm>
          <a:off x="19494500" y="127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157649</xdr:rowOff>
    </xdr:from>
    <xdr:ext cx="534377"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9278111" y="1250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43561</xdr:rowOff>
    </xdr:from>
    <xdr:to>
      <xdr:col>98</xdr:col>
      <xdr:colOff>38100</xdr:colOff>
      <xdr:row>74</xdr:row>
      <xdr:rowOff>145161</xdr:rowOff>
    </xdr:to>
    <xdr:sp macro="" textlink="">
      <xdr:nvSpPr>
        <xdr:cNvPr id="888" name="楕円 887">
          <a:extLst>
            <a:ext uri="{FF2B5EF4-FFF2-40B4-BE49-F238E27FC236}">
              <a16:creationId xmlns:a16="http://schemas.microsoft.com/office/drawing/2014/main" xmlns="" id="{00000000-0008-0000-0600-000078030000}"/>
            </a:ext>
          </a:extLst>
        </xdr:cNvPr>
        <xdr:cNvSpPr/>
      </xdr:nvSpPr>
      <xdr:spPr>
        <a:xfrm>
          <a:off x="18605500" y="127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161688</xdr:rowOff>
    </xdr:from>
    <xdr:ext cx="534377"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389111" y="125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xmlns=""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xmlns=""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xmlns=""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xmlns=""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xmlns=""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xmlns=""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xmlns=""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xmlns=""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xmlns=""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xmlns=""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歳出決算総額は、住民一人当たり３３１，１８６円となっている。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６１，４９８円となっており、類似団体と比較しても一人当たりのコストが高い水準となっている。令和元年度においては、時間外勤務手当や休日勤務手当等が前年度と比較して増加した。定員適正化による人件費の縮減や事務事業の見直し等により、同水準の引き下げ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は小中学校の空調設備工事を行ったため、普通建設事業費の項目において大幅に増となった。今後、過去に建設された公共施設の長寿命化に対応するため、維持補修費の増加が見込まれるが、市民サービスの継続性に配慮しつつ公共施設の統廃合等に取り組み、維持管理コスト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100,427
97,749
55.56
34,009,274
33,259,986
683,941
19,485,324
23,550,659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36830</xdr:rowOff>
    </xdr:from>
    <xdr:to>
      <xdr:col>24</xdr:col>
      <xdr:colOff>63500</xdr:colOff>
      <xdr:row>36</xdr:row>
      <xdr:rowOff>75692</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20903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28448</xdr:rowOff>
    </xdr:from>
    <xdr:to>
      <xdr:col>19</xdr:col>
      <xdr:colOff>177800</xdr:colOff>
      <xdr:row>36</xdr:row>
      <xdr:rowOff>36830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029198"/>
          <a:ext cx="889000" cy="17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103141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28448</xdr:rowOff>
    </xdr:from>
    <xdr:to>
      <xdr:col>15</xdr:col>
      <xdr:colOff>50800</xdr:colOff>
      <xdr:row>35</xdr:row>
      <xdr:rowOff>94742</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02919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74930</xdr:rowOff>
    </xdr:from>
    <xdr:to>
      <xdr:col>10</xdr:col>
      <xdr:colOff>114300</xdr:colOff>
      <xdr:row>35</xdr:row>
      <xdr:rowOff>94742</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904230"/>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24892</xdr:rowOff>
    </xdr:from>
    <xdr:to>
      <xdr:col>24</xdr:col>
      <xdr:colOff>114300</xdr:colOff>
      <xdr:row>36</xdr:row>
      <xdr:rowOff>126492</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47769</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4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157480</xdr:rowOff>
    </xdr:from>
    <xdr:to>
      <xdr:col>20</xdr:col>
      <xdr:colOff>38100</xdr:colOff>
      <xdr:row>36</xdr:row>
      <xdr:rowOff>87630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104157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9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149098</xdr:rowOff>
    </xdr:from>
    <xdr:to>
      <xdr:col>15</xdr:col>
      <xdr:colOff>101600</xdr:colOff>
      <xdr:row>35</xdr:row>
      <xdr:rowOff>79248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95775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75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43942</xdr:rowOff>
    </xdr:from>
    <xdr:to>
      <xdr:col>10</xdr:col>
      <xdr:colOff>165100</xdr:colOff>
      <xdr:row>35</xdr:row>
      <xdr:rowOff>145542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162069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155500</xdr:rowOff>
    </xdr:from>
    <xdr:to>
      <xdr:col>24</xdr:col>
      <xdr:colOff>63500</xdr:colOff>
      <xdr:row>58</xdr:row>
      <xdr:rowOff>159307</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10099600"/>
          <a:ext cx="838200" cy="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151085</xdr:rowOff>
    </xdr:from>
    <xdr:to>
      <xdr:col>19</xdr:col>
      <xdr:colOff>177800</xdr:colOff>
      <xdr:row>58</xdr:row>
      <xdr:rowOff>155500</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10095185"/>
          <a:ext cx="8890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151085</xdr:rowOff>
    </xdr:from>
    <xdr:to>
      <xdr:col>15</xdr:col>
      <xdr:colOff>50800</xdr:colOff>
      <xdr:row>58</xdr:row>
      <xdr:rowOff>159458</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10095185"/>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145787</xdr:rowOff>
    </xdr:from>
    <xdr:to>
      <xdr:col>10</xdr:col>
      <xdr:colOff>114300</xdr:colOff>
      <xdr:row>58</xdr:row>
      <xdr:rowOff>159458</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10089887"/>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108507</xdr:rowOff>
    </xdr:from>
    <xdr:to>
      <xdr:col>24</xdr:col>
      <xdr:colOff>114300</xdr:colOff>
      <xdr:row>59</xdr:row>
      <xdr:rowOff>38657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100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104700</xdr:rowOff>
    </xdr:from>
    <xdr:to>
      <xdr:col>20</xdr:col>
      <xdr:colOff>38100</xdr:colOff>
      <xdr:row>59</xdr:row>
      <xdr:rowOff>34850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100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25977</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14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100285</xdr:rowOff>
    </xdr:from>
    <xdr:to>
      <xdr:col>15</xdr:col>
      <xdr:colOff>101600</xdr:colOff>
      <xdr:row>59</xdr:row>
      <xdr:rowOff>30435</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0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21562</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108658</xdr:rowOff>
    </xdr:from>
    <xdr:to>
      <xdr:col>10</xdr:col>
      <xdr:colOff>165100</xdr:colOff>
      <xdr:row>59</xdr:row>
      <xdr:rowOff>38808</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5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29935</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4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94987</xdr:rowOff>
    </xdr:from>
    <xdr:to>
      <xdr:col>6</xdr:col>
      <xdr:colOff>38100</xdr:colOff>
      <xdr:row>59</xdr:row>
      <xdr:rowOff>25137</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3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16264</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3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10846</xdr:rowOff>
    </xdr:from>
    <xdr:to>
      <xdr:col>24</xdr:col>
      <xdr:colOff>63500</xdr:colOff>
      <xdr:row>78</xdr:row>
      <xdr:rowOff>74397</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383946"/>
          <a:ext cx="8382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74397</xdr:rowOff>
    </xdr:from>
    <xdr:to>
      <xdr:col>19</xdr:col>
      <xdr:colOff>177800</xdr:colOff>
      <xdr:row>78</xdr:row>
      <xdr:rowOff>74485</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447497"/>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74485</xdr:rowOff>
    </xdr:from>
    <xdr:to>
      <xdr:col>15</xdr:col>
      <xdr:colOff>50800</xdr:colOff>
      <xdr:row>78</xdr:row>
      <xdr:rowOff>143599</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447585"/>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143599</xdr:rowOff>
    </xdr:from>
    <xdr:to>
      <xdr:col>10</xdr:col>
      <xdr:colOff>114300</xdr:colOff>
      <xdr:row>79</xdr:row>
      <xdr:rowOff>24485</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516699"/>
          <a:ext cx="889000" cy="5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156455</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0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131496</xdr:rowOff>
    </xdr:from>
    <xdr:to>
      <xdr:col>24</xdr:col>
      <xdr:colOff>114300</xdr:colOff>
      <xdr:row>78</xdr:row>
      <xdr:rowOff>61646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3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109923</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31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23597</xdr:rowOff>
    </xdr:from>
    <xdr:to>
      <xdr:col>20</xdr:col>
      <xdr:colOff>38100</xdr:colOff>
      <xdr:row>78</xdr:row>
      <xdr:rowOff>125197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3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116324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48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23685</xdr:rowOff>
    </xdr:from>
    <xdr:to>
      <xdr:col>15</xdr:col>
      <xdr:colOff>101600</xdr:colOff>
      <xdr:row>78</xdr:row>
      <xdr:rowOff>125285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3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116412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48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92799</xdr:rowOff>
    </xdr:from>
    <xdr:to>
      <xdr:col>10</xdr:col>
      <xdr:colOff>165100</xdr:colOff>
      <xdr:row>79</xdr:row>
      <xdr:rowOff>22949</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4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14076</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55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145135</xdr:rowOff>
    </xdr:from>
    <xdr:to>
      <xdr:col>6</xdr:col>
      <xdr:colOff>38100</xdr:colOff>
      <xdr:row>79</xdr:row>
      <xdr:rowOff>75285</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66412</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61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xmlns=""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a:extLst>
            <a:ext uri="{FF2B5EF4-FFF2-40B4-BE49-F238E27FC236}">
              <a16:creationId xmlns:a16="http://schemas.microsoft.com/office/drawing/2014/main" xmlns="" id="{00000000-0008-0000-0700-0000EA000000}"/>
            </a:ext>
          </a:extLst>
        </xdr:cNvPr>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a:extLst>
            <a:ext uri="{FF2B5EF4-FFF2-40B4-BE49-F238E27FC236}">
              <a16:creationId xmlns:a16="http://schemas.microsoft.com/office/drawing/2014/main" xmlns="" id="{00000000-0008-0000-0700-0000EC000000}"/>
            </a:ext>
          </a:extLst>
        </xdr:cNvPr>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100871</xdr:rowOff>
    </xdr:from>
    <xdr:to>
      <xdr:col>24</xdr:col>
      <xdr:colOff>63500</xdr:colOff>
      <xdr:row>96</xdr:row>
      <xdr:rowOff>117787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3797300" y="16560071"/>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a:extLst>
            <a:ext uri="{FF2B5EF4-FFF2-40B4-BE49-F238E27FC236}">
              <a16:creationId xmlns:a16="http://schemas.microsoft.com/office/drawing/2014/main" xmlns="" id="{00000000-0008-0000-0700-0000EF000000}"/>
            </a:ext>
          </a:extLst>
        </xdr:cNvPr>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108773</xdr:rowOff>
    </xdr:from>
    <xdr:to>
      <xdr:col>19</xdr:col>
      <xdr:colOff>177800</xdr:colOff>
      <xdr:row>96</xdr:row>
      <xdr:rowOff>117787</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908300" y="16567973"/>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108773</xdr:rowOff>
    </xdr:from>
    <xdr:to>
      <xdr:col>15</xdr:col>
      <xdr:colOff>50800</xdr:colOff>
      <xdr:row>96</xdr:row>
      <xdr:rowOff>144991</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2019300" y="16567973"/>
          <a:ext cx="889000" cy="3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144991</xdr:rowOff>
    </xdr:from>
    <xdr:to>
      <xdr:col>10</xdr:col>
      <xdr:colOff>114300</xdr:colOff>
      <xdr:row>96</xdr:row>
      <xdr:rowOff>163573</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flipV="1">
          <a:off x="1130300" y="16604191"/>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a:extLst>
            <a:ext uri="{FF2B5EF4-FFF2-40B4-BE49-F238E27FC236}">
              <a16:creationId xmlns:a16="http://schemas.microsoft.com/office/drawing/2014/main" xmlns="" id="{00000000-0008-0000-0700-0000FA000000}"/>
            </a:ext>
          </a:extLst>
        </xdr:cNvPr>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107749</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863111" y="160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50071</xdr:rowOff>
    </xdr:from>
    <xdr:to>
      <xdr:col>24</xdr:col>
      <xdr:colOff>114300</xdr:colOff>
      <xdr:row>96</xdr:row>
      <xdr:rowOff>151671</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4584700" y="165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28498</xdr:rowOff>
    </xdr:from>
    <xdr:ext cx="534377" cy="259045"/>
    <xdr:sp macro="" textlink="">
      <xdr:nvSpPr>
        <xdr:cNvPr id="258" name="衛生費該当値テキスト">
          <a:extLst>
            <a:ext uri="{FF2B5EF4-FFF2-40B4-BE49-F238E27FC236}">
              <a16:creationId xmlns:a16="http://schemas.microsoft.com/office/drawing/2014/main" xmlns="" id="{00000000-0008-0000-0700-000002010000}"/>
            </a:ext>
          </a:extLst>
        </xdr:cNvPr>
        <xdr:cNvSpPr txBox="1"/>
      </xdr:nvSpPr>
      <xdr:spPr>
        <a:xfrm>
          <a:off x="4686300" y="1648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66987</xdr:rowOff>
    </xdr:from>
    <xdr:to>
      <xdr:col>20</xdr:col>
      <xdr:colOff>38100</xdr:colOff>
      <xdr:row>96</xdr:row>
      <xdr:rowOff>168587</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3746500" y="165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159714</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3530111" y="166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57973</xdr:rowOff>
    </xdr:from>
    <xdr:to>
      <xdr:col>15</xdr:col>
      <xdr:colOff>101600</xdr:colOff>
      <xdr:row>96</xdr:row>
      <xdr:rowOff>159573</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2857500" y="1651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150700</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2641111" y="166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94191</xdr:rowOff>
    </xdr:from>
    <xdr:to>
      <xdr:col>10</xdr:col>
      <xdr:colOff>165100</xdr:colOff>
      <xdr:row>97</xdr:row>
      <xdr:rowOff>24341</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968500" y="165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15468</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1752111" y="166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112773</xdr:rowOff>
    </xdr:from>
    <xdr:to>
      <xdr:col>6</xdr:col>
      <xdr:colOff>38100</xdr:colOff>
      <xdr:row>97</xdr:row>
      <xdr:rowOff>42923</xdr:rowOff>
    </xdr:to>
    <xdr:sp macro="" textlink="">
      <xdr:nvSpPr>
        <xdr:cNvPr id="265" name="楕円 264">
          <a:extLst>
            <a:ext uri="{FF2B5EF4-FFF2-40B4-BE49-F238E27FC236}">
              <a16:creationId xmlns:a16="http://schemas.microsoft.com/office/drawing/2014/main" xmlns="" id="{00000000-0008-0000-0700-000009010000}"/>
            </a:ext>
          </a:extLst>
        </xdr:cNvPr>
        <xdr:cNvSpPr/>
      </xdr:nvSpPr>
      <xdr:spPr>
        <a:xfrm>
          <a:off x="1079500" y="1657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34050</xdr:rowOff>
    </xdr:from>
    <xdr:ext cx="534377"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863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xmlns=""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a:extLst>
            <a:ext uri="{FF2B5EF4-FFF2-40B4-BE49-F238E27FC236}">
              <a16:creationId xmlns:a16="http://schemas.microsoft.com/office/drawing/2014/main" xmlns="" id="{00000000-0008-0000-0700-000021010000}"/>
            </a:ext>
          </a:extLst>
        </xdr:cNvPr>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a:extLst>
            <a:ext uri="{FF2B5EF4-FFF2-40B4-BE49-F238E27FC236}">
              <a16:creationId xmlns:a16="http://schemas.microsoft.com/office/drawing/2014/main" xmlns="" id="{00000000-0008-0000-0700-000023010000}"/>
            </a:ext>
          </a:extLst>
        </xdr:cNvPr>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119126</xdr:rowOff>
    </xdr:from>
    <xdr:to>
      <xdr:col>55</xdr:col>
      <xdr:colOff>0</xdr:colOff>
      <xdr:row>36</xdr:row>
      <xdr:rowOff>120040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9639300" y="629132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a:extLst>
            <a:ext uri="{FF2B5EF4-FFF2-40B4-BE49-F238E27FC236}">
              <a16:creationId xmlns:a16="http://schemas.microsoft.com/office/drawing/2014/main" xmlns="" id="{00000000-0008-0000-0700-000026010000}"/>
            </a:ext>
          </a:extLst>
        </xdr:cNvPr>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120040</xdr:rowOff>
    </xdr:from>
    <xdr:to>
      <xdr:col>50</xdr:col>
      <xdr:colOff>114300</xdr:colOff>
      <xdr:row>36</xdr:row>
      <xdr:rowOff>120040</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8750300" y="6292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120040</xdr:rowOff>
    </xdr:from>
    <xdr:to>
      <xdr:col>45</xdr:col>
      <xdr:colOff>177800</xdr:colOff>
      <xdr:row>36</xdr:row>
      <xdr:rowOff>124613</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7861300" y="6292240"/>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124613</xdr:rowOff>
    </xdr:from>
    <xdr:to>
      <xdr:col>41</xdr:col>
      <xdr:colOff>50800</xdr:colOff>
      <xdr:row>36</xdr:row>
      <xdr:rowOff>132385</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flipV="1">
          <a:off x="6972300" y="6296813"/>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68326</xdr:rowOff>
    </xdr:from>
    <xdr:to>
      <xdr:col>55</xdr:col>
      <xdr:colOff>50800</xdr:colOff>
      <xdr:row>36</xdr:row>
      <xdr:rowOff>169926</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104267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46753</xdr:rowOff>
    </xdr:from>
    <xdr:ext cx="378565" cy="259045"/>
    <xdr:sp macro="" textlink="">
      <xdr:nvSpPr>
        <xdr:cNvPr id="313" name="労働費該当値テキスト">
          <a:extLst>
            <a:ext uri="{FF2B5EF4-FFF2-40B4-BE49-F238E27FC236}">
              <a16:creationId xmlns:a16="http://schemas.microsoft.com/office/drawing/2014/main" xmlns="" id="{00000000-0008-0000-0700-000039010000}"/>
            </a:ext>
          </a:extLst>
        </xdr:cNvPr>
        <xdr:cNvSpPr txBox="1"/>
      </xdr:nvSpPr>
      <xdr:spPr>
        <a:xfrm>
          <a:off x="10528300" y="6218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69240</xdr:rowOff>
    </xdr:from>
    <xdr:to>
      <xdr:col>50</xdr:col>
      <xdr:colOff>165100</xdr:colOff>
      <xdr:row>36</xdr:row>
      <xdr:rowOff>170840</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9588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161967</xdr:rowOff>
    </xdr:from>
    <xdr:ext cx="378565"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450017" y="6334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69240</xdr:rowOff>
    </xdr:from>
    <xdr:to>
      <xdr:col>46</xdr:col>
      <xdr:colOff>38100</xdr:colOff>
      <xdr:row>36</xdr:row>
      <xdr:rowOff>170840</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8699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161967</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8561017" y="6334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73813</xdr:rowOff>
    </xdr:from>
    <xdr:to>
      <xdr:col>41</xdr:col>
      <xdr:colOff>101600</xdr:colOff>
      <xdr:row>37</xdr:row>
      <xdr:rowOff>3963</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7810500" y="62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166540</xdr:rowOff>
    </xdr:from>
    <xdr:ext cx="378565"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7672017" y="6338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81585</xdr:rowOff>
    </xdr:from>
    <xdr:to>
      <xdr:col>36</xdr:col>
      <xdr:colOff>165100</xdr:colOff>
      <xdr:row>37</xdr:row>
      <xdr:rowOff>11735</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6921500" y="62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2862</xdr:rowOff>
    </xdr:from>
    <xdr:ext cx="378565"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783017" y="6346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a:extLst>
            <a:ext uri="{FF2B5EF4-FFF2-40B4-BE49-F238E27FC236}">
              <a16:creationId xmlns:a16="http://schemas.microsoft.com/office/drawing/2014/main" xmlns="" id="{00000000-0008-0000-0700-000058010000}"/>
            </a:ext>
          </a:extLst>
        </xdr:cNvPr>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a:extLst>
            <a:ext uri="{FF2B5EF4-FFF2-40B4-BE49-F238E27FC236}">
              <a16:creationId xmlns:a16="http://schemas.microsoft.com/office/drawing/2014/main" xmlns="" id="{00000000-0008-0000-0700-00005A010000}"/>
            </a:ext>
          </a:extLst>
        </xdr:cNvPr>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114554</xdr:rowOff>
    </xdr:from>
    <xdr:to>
      <xdr:col>55</xdr:col>
      <xdr:colOff>0</xdr:colOff>
      <xdr:row>57</xdr:row>
      <xdr:rowOff>123927</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9639300" y="9887204"/>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58777</xdr:rowOff>
    </xdr:from>
    <xdr:ext cx="469744" cy="259045"/>
    <xdr:sp macro="" textlink="">
      <xdr:nvSpPr>
        <xdr:cNvPr id="349" name="農林水産業費平均値テキスト">
          <a:extLst>
            <a:ext uri="{FF2B5EF4-FFF2-40B4-BE49-F238E27FC236}">
              <a16:creationId xmlns:a16="http://schemas.microsoft.com/office/drawing/2014/main" xmlns="" id="{00000000-0008-0000-0700-00005D010000}"/>
            </a:ext>
          </a:extLst>
        </xdr:cNvPr>
        <xdr:cNvSpPr txBox="1"/>
      </xdr:nvSpPr>
      <xdr:spPr>
        <a:xfrm>
          <a:off x="10528300" y="98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116063</xdr:rowOff>
    </xdr:from>
    <xdr:to>
      <xdr:col>50</xdr:col>
      <xdr:colOff>114300</xdr:colOff>
      <xdr:row>57</xdr:row>
      <xdr:rowOff>123927</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8750300" y="9888713"/>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171386</xdr:rowOff>
    </xdr:from>
    <xdr:ext cx="469744"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404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77475</xdr:rowOff>
    </xdr:from>
    <xdr:to>
      <xdr:col>45</xdr:col>
      <xdr:colOff>177800</xdr:colOff>
      <xdr:row>57</xdr:row>
      <xdr:rowOff>116063</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7861300" y="9850125"/>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77475</xdr:rowOff>
    </xdr:from>
    <xdr:to>
      <xdr:col>41</xdr:col>
      <xdr:colOff>50800</xdr:colOff>
      <xdr:row>57</xdr:row>
      <xdr:rowOff>110302</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6972300" y="9850125"/>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170608</xdr:rowOff>
    </xdr:from>
    <xdr:ext cx="469744"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626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28465</xdr:rowOff>
    </xdr:from>
    <xdr:ext cx="469744"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37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63754</xdr:rowOff>
    </xdr:from>
    <xdr:to>
      <xdr:col>55</xdr:col>
      <xdr:colOff>50800</xdr:colOff>
      <xdr:row>57</xdr:row>
      <xdr:rowOff>165354</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10426700" y="98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86631</xdr:rowOff>
    </xdr:from>
    <xdr:ext cx="469744" cy="259045"/>
    <xdr:sp macro="" textlink="">
      <xdr:nvSpPr>
        <xdr:cNvPr id="368" name="農林水産業費該当値テキスト">
          <a:extLst>
            <a:ext uri="{FF2B5EF4-FFF2-40B4-BE49-F238E27FC236}">
              <a16:creationId xmlns:a16="http://schemas.microsoft.com/office/drawing/2014/main" xmlns="" id="{00000000-0008-0000-0700-000070010000}"/>
            </a:ext>
          </a:extLst>
        </xdr:cNvPr>
        <xdr:cNvSpPr txBox="1"/>
      </xdr:nvSpPr>
      <xdr:spPr>
        <a:xfrm>
          <a:off x="10528300" y="968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73127</xdr:rowOff>
    </xdr:from>
    <xdr:to>
      <xdr:col>50</xdr:col>
      <xdr:colOff>165100</xdr:colOff>
      <xdr:row>58</xdr:row>
      <xdr:rowOff>3277</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9588500" y="98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19804</xdr:rowOff>
    </xdr:from>
    <xdr:ext cx="469744"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404428" y="962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65263</xdr:rowOff>
    </xdr:from>
    <xdr:to>
      <xdr:col>46</xdr:col>
      <xdr:colOff>38100</xdr:colOff>
      <xdr:row>57</xdr:row>
      <xdr:rowOff>166863</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8699500" y="9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157990</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515428" y="99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26675</xdr:rowOff>
    </xdr:from>
    <xdr:to>
      <xdr:col>41</xdr:col>
      <xdr:colOff>101600</xdr:colOff>
      <xdr:row>57</xdr:row>
      <xdr:rowOff>128275</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7810500" y="97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144802</xdr:rowOff>
    </xdr:from>
    <xdr:ext cx="469744"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626428" y="957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59502</xdr:rowOff>
    </xdr:from>
    <xdr:to>
      <xdr:col>36</xdr:col>
      <xdr:colOff>165100</xdr:colOff>
      <xdr:row>57</xdr:row>
      <xdr:rowOff>161102</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6921500" y="98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6179</xdr:rowOff>
    </xdr:from>
    <xdr:ext cx="469744"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737428" y="96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xmlns=""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a:extLst>
            <a:ext uri="{FF2B5EF4-FFF2-40B4-BE49-F238E27FC236}">
              <a16:creationId xmlns:a16="http://schemas.microsoft.com/office/drawing/2014/main" xmlns="" id="{00000000-0008-0000-0700-000093010000}"/>
            </a:ext>
          </a:extLst>
        </xdr:cNvPr>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a:extLst>
            <a:ext uri="{FF2B5EF4-FFF2-40B4-BE49-F238E27FC236}">
              <a16:creationId xmlns:a16="http://schemas.microsoft.com/office/drawing/2014/main" xmlns="" id="{00000000-0008-0000-0700-000095010000}"/>
            </a:ext>
          </a:extLst>
        </xdr:cNvPr>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101361</xdr:rowOff>
    </xdr:from>
    <xdr:to>
      <xdr:col>55</xdr:col>
      <xdr:colOff>0</xdr:colOff>
      <xdr:row>78</xdr:row>
      <xdr:rowOff>105901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9639300" y="13474461"/>
          <a:ext cx="8382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a:extLst>
            <a:ext uri="{FF2B5EF4-FFF2-40B4-BE49-F238E27FC236}">
              <a16:creationId xmlns:a16="http://schemas.microsoft.com/office/drawing/2014/main" xmlns="" id="{00000000-0008-0000-0700-000098010000}"/>
            </a:ext>
          </a:extLst>
        </xdr:cNvPr>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78663</xdr:rowOff>
    </xdr:from>
    <xdr:to>
      <xdr:col>50</xdr:col>
      <xdr:colOff>114300</xdr:colOff>
      <xdr:row>78</xdr:row>
      <xdr:rowOff>105901</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8750300" y="13451763"/>
          <a:ext cx="889000" cy="2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70859</xdr:rowOff>
    </xdr:from>
    <xdr:to>
      <xdr:col>45</xdr:col>
      <xdr:colOff>177800</xdr:colOff>
      <xdr:row>78</xdr:row>
      <xdr:rowOff>78663</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7861300" y="13443959"/>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64785</xdr:rowOff>
    </xdr:from>
    <xdr:to>
      <xdr:col>41</xdr:col>
      <xdr:colOff>50800</xdr:colOff>
      <xdr:row>78</xdr:row>
      <xdr:rowOff>70859</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a:off x="6972300" y="13437885"/>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50561</xdr:rowOff>
    </xdr:from>
    <xdr:to>
      <xdr:col>55</xdr:col>
      <xdr:colOff>50800</xdr:colOff>
      <xdr:row>78</xdr:row>
      <xdr:rowOff>152161</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10426700" y="1342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28988</xdr:rowOff>
    </xdr:from>
    <xdr:ext cx="469744" cy="259045"/>
    <xdr:sp macro="" textlink="">
      <xdr:nvSpPr>
        <xdr:cNvPr id="427" name="商工費該当値テキスト">
          <a:extLst>
            <a:ext uri="{FF2B5EF4-FFF2-40B4-BE49-F238E27FC236}">
              <a16:creationId xmlns:a16="http://schemas.microsoft.com/office/drawing/2014/main" xmlns="" id="{00000000-0008-0000-0700-0000AB010000}"/>
            </a:ext>
          </a:extLst>
        </xdr:cNvPr>
        <xdr:cNvSpPr txBox="1"/>
      </xdr:nvSpPr>
      <xdr:spPr>
        <a:xfrm>
          <a:off x="10528300" y="1340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55101</xdr:rowOff>
    </xdr:from>
    <xdr:to>
      <xdr:col>50</xdr:col>
      <xdr:colOff>165100</xdr:colOff>
      <xdr:row>78</xdr:row>
      <xdr:rowOff>156701</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9588500" y="1342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147828</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9404428" y="1352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27863</xdr:rowOff>
    </xdr:from>
    <xdr:to>
      <xdr:col>46</xdr:col>
      <xdr:colOff>38100</xdr:colOff>
      <xdr:row>78</xdr:row>
      <xdr:rowOff>129463</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8699500" y="134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120590</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8515428" y="1349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20059</xdr:rowOff>
    </xdr:from>
    <xdr:to>
      <xdr:col>41</xdr:col>
      <xdr:colOff>101600</xdr:colOff>
      <xdr:row>78</xdr:row>
      <xdr:rowOff>121659</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7810500" y="133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112786</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7626428" y="134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13985</xdr:rowOff>
    </xdr:from>
    <xdr:to>
      <xdr:col>36</xdr:col>
      <xdr:colOff>165100</xdr:colOff>
      <xdr:row>78</xdr:row>
      <xdr:rowOff>115585</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6921500" y="133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106712</xdr:rowOff>
    </xdr:from>
    <xdr:ext cx="469744"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737428" y="1347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xmlns=""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a:extLst>
            <a:ext uri="{FF2B5EF4-FFF2-40B4-BE49-F238E27FC236}">
              <a16:creationId xmlns:a16="http://schemas.microsoft.com/office/drawing/2014/main" xmlns="" id="{00000000-0008-0000-0700-0000CE010000}"/>
            </a:ext>
          </a:extLst>
        </xdr:cNvPr>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a:extLst>
            <a:ext uri="{FF2B5EF4-FFF2-40B4-BE49-F238E27FC236}">
              <a16:creationId xmlns:a16="http://schemas.microsoft.com/office/drawing/2014/main" xmlns="" id="{00000000-0008-0000-0700-0000D0010000}"/>
            </a:ext>
          </a:extLst>
        </xdr:cNvPr>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69782</xdr:rowOff>
    </xdr:from>
    <xdr:to>
      <xdr:col>55</xdr:col>
      <xdr:colOff>0</xdr:colOff>
      <xdr:row>97</xdr:row>
      <xdr:rowOff>100685</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9639300" y="16700432"/>
          <a:ext cx="838200" cy="3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a:extLst>
            <a:ext uri="{FF2B5EF4-FFF2-40B4-BE49-F238E27FC236}">
              <a16:creationId xmlns:a16="http://schemas.microsoft.com/office/drawing/2014/main" xmlns="" id="{00000000-0008-0000-0700-0000D3010000}"/>
            </a:ext>
          </a:extLst>
        </xdr:cNvPr>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45146</xdr:rowOff>
    </xdr:from>
    <xdr:to>
      <xdr:col>50</xdr:col>
      <xdr:colOff>114300</xdr:colOff>
      <xdr:row>97</xdr:row>
      <xdr:rowOff>100685</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8750300" y="16675796"/>
          <a:ext cx="889000" cy="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14449</xdr:rowOff>
    </xdr:from>
    <xdr:to>
      <xdr:col>45</xdr:col>
      <xdr:colOff>177800</xdr:colOff>
      <xdr:row>97</xdr:row>
      <xdr:rowOff>45146</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7861300" y="16645099"/>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88826</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483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14449</xdr:rowOff>
    </xdr:from>
    <xdr:to>
      <xdr:col>41</xdr:col>
      <xdr:colOff>50800</xdr:colOff>
      <xdr:row>97</xdr:row>
      <xdr:rowOff>44385</xdr:rowOff>
    </xdr:to>
    <xdr:cxnSp macro="">
      <xdr:nvCxnSpPr>
        <xdr:cNvPr id="475" name="直線コネクタ 474">
          <a:extLst>
            <a:ext uri="{FF2B5EF4-FFF2-40B4-BE49-F238E27FC236}">
              <a16:creationId xmlns:a16="http://schemas.microsoft.com/office/drawing/2014/main" xmlns="" id="{00000000-0008-0000-0700-0000DB010000}"/>
            </a:ext>
          </a:extLst>
        </xdr:cNvPr>
        <xdr:cNvCxnSpPr/>
      </xdr:nvCxnSpPr>
      <xdr:spPr>
        <a:xfrm flipV="1">
          <a:off x="6972300" y="16645099"/>
          <a:ext cx="889000" cy="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89555</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a:extLst>
            <a:ext uri="{FF2B5EF4-FFF2-40B4-BE49-F238E27FC236}">
              <a16:creationId xmlns:a16="http://schemas.microsoft.com/office/drawing/2014/main" xmlns="" id="{00000000-0008-0000-0700-0000DE010000}"/>
            </a:ext>
          </a:extLst>
        </xdr:cNvPr>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94868</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7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18982</xdr:rowOff>
    </xdr:from>
    <xdr:to>
      <xdr:col>55</xdr:col>
      <xdr:colOff>50800</xdr:colOff>
      <xdr:row>97</xdr:row>
      <xdr:rowOff>120582</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10426700" y="1664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168859</xdr:rowOff>
    </xdr:from>
    <xdr:ext cx="534377" cy="259045"/>
    <xdr:sp macro="" textlink="">
      <xdr:nvSpPr>
        <xdr:cNvPr id="486" name="土木費該当値テキスト">
          <a:extLst>
            <a:ext uri="{FF2B5EF4-FFF2-40B4-BE49-F238E27FC236}">
              <a16:creationId xmlns:a16="http://schemas.microsoft.com/office/drawing/2014/main" xmlns="" id="{00000000-0008-0000-0700-0000E6010000}"/>
            </a:ext>
          </a:extLst>
        </xdr:cNvPr>
        <xdr:cNvSpPr txBox="1"/>
      </xdr:nvSpPr>
      <xdr:spPr>
        <a:xfrm>
          <a:off x="10528300" y="166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49885</xdr:rowOff>
    </xdr:from>
    <xdr:to>
      <xdr:col>50</xdr:col>
      <xdr:colOff>165100</xdr:colOff>
      <xdr:row>97</xdr:row>
      <xdr:rowOff>151485</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9588500" y="166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142612</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372111" y="1677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165796</xdr:rowOff>
    </xdr:from>
    <xdr:to>
      <xdr:col>46</xdr:col>
      <xdr:colOff>38100</xdr:colOff>
      <xdr:row>97</xdr:row>
      <xdr:rowOff>95946</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8699500" y="1662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112473</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8483111" y="1640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135099</xdr:rowOff>
    </xdr:from>
    <xdr:to>
      <xdr:col>41</xdr:col>
      <xdr:colOff>101600</xdr:colOff>
      <xdr:row>97</xdr:row>
      <xdr:rowOff>65249</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7810500" y="165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81776</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7594111" y="163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165035</xdr:rowOff>
    </xdr:from>
    <xdr:to>
      <xdr:col>36</xdr:col>
      <xdr:colOff>165100</xdr:colOff>
      <xdr:row>97</xdr:row>
      <xdr:rowOff>95185</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6921500" y="166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111712</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6705111" y="1639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xmlns=""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a:extLst>
            <a:ext uri="{FF2B5EF4-FFF2-40B4-BE49-F238E27FC236}">
              <a16:creationId xmlns:a16="http://schemas.microsoft.com/office/drawing/2014/main" xmlns="" id="{00000000-0008-0000-0700-00000A020000}"/>
            </a:ext>
          </a:extLst>
        </xdr:cNvPr>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a:extLst>
            <a:ext uri="{FF2B5EF4-FFF2-40B4-BE49-F238E27FC236}">
              <a16:creationId xmlns:a16="http://schemas.microsoft.com/office/drawing/2014/main" xmlns="" id="{00000000-0008-0000-0700-00000C020000}"/>
            </a:ext>
          </a:extLst>
        </xdr:cNvPr>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71664</xdr:rowOff>
    </xdr:from>
    <xdr:to>
      <xdr:col>85</xdr:col>
      <xdr:colOff>127000</xdr:colOff>
      <xdr:row>36</xdr:row>
      <xdr:rowOff>141006</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5481300" y="6243864"/>
          <a:ext cx="8382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a:extLst>
            <a:ext uri="{FF2B5EF4-FFF2-40B4-BE49-F238E27FC236}">
              <a16:creationId xmlns:a16="http://schemas.microsoft.com/office/drawing/2014/main" xmlns="" id="{00000000-0008-0000-0700-00000F020000}"/>
            </a:ext>
          </a:extLst>
        </xdr:cNvPr>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141006</xdr:rowOff>
    </xdr:from>
    <xdr:to>
      <xdr:col>81</xdr:col>
      <xdr:colOff>50800</xdr:colOff>
      <xdr:row>36</xdr:row>
      <xdr:rowOff>145578</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4592300" y="63132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137958</xdr:rowOff>
    </xdr:from>
    <xdr:to>
      <xdr:col>76</xdr:col>
      <xdr:colOff>114300</xdr:colOff>
      <xdr:row>36</xdr:row>
      <xdr:rowOff>145578</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a:off x="13703300" y="631015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137958</xdr:rowOff>
    </xdr:from>
    <xdr:to>
      <xdr:col>71</xdr:col>
      <xdr:colOff>177800</xdr:colOff>
      <xdr:row>37</xdr:row>
      <xdr:rowOff>94742</xdr:rowOff>
    </xdr:to>
    <xdr:cxnSp macro="">
      <xdr:nvCxnSpPr>
        <xdr:cNvPr id="535" name="直線コネクタ 534">
          <a:extLst>
            <a:ext uri="{FF2B5EF4-FFF2-40B4-BE49-F238E27FC236}">
              <a16:creationId xmlns:a16="http://schemas.microsoft.com/office/drawing/2014/main" xmlns="" id="{00000000-0008-0000-0700-000017020000}"/>
            </a:ext>
          </a:extLst>
        </xdr:cNvPr>
        <xdr:cNvCxnSpPr/>
      </xdr:nvCxnSpPr>
      <xdr:spPr>
        <a:xfrm flipV="1">
          <a:off x="12814300" y="6310158"/>
          <a:ext cx="889000" cy="12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a:extLst>
            <a:ext uri="{FF2B5EF4-FFF2-40B4-BE49-F238E27FC236}">
              <a16:creationId xmlns:a16="http://schemas.microsoft.com/office/drawing/2014/main" xmlns="" id="{00000000-0008-0000-0700-000018020000}"/>
            </a:ext>
          </a:extLst>
        </xdr:cNvPr>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20864</xdr:rowOff>
    </xdr:from>
    <xdr:to>
      <xdr:col>85</xdr:col>
      <xdr:colOff>177800</xdr:colOff>
      <xdr:row>36</xdr:row>
      <xdr:rowOff>122464</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62687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170741</xdr:rowOff>
    </xdr:from>
    <xdr:ext cx="534377" cy="259045"/>
    <xdr:sp macro="" textlink="">
      <xdr:nvSpPr>
        <xdr:cNvPr id="546" name="消防費該当値テキスト">
          <a:extLst>
            <a:ext uri="{FF2B5EF4-FFF2-40B4-BE49-F238E27FC236}">
              <a16:creationId xmlns:a16="http://schemas.microsoft.com/office/drawing/2014/main" xmlns="" id="{00000000-0008-0000-0700-000022020000}"/>
            </a:ext>
          </a:extLst>
        </xdr:cNvPr>
        <xdr:cNvSpPr txBox="1"/>
      </xdr:nvSpPr>
      <xdr:spPr>
        <a:xfrm>
          <a:off x="16370300" y="617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90206</xdr:rowOff>
    </xdr:from>
    <xdr:to>
      <xdr:col>81</xdr:col>
      <xdr:colOff>101600</xdr:colOff>
      <xdr:row>37</xdr:row>
      <xdr:rowOff>20356</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5430500" y="62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11483</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5214111" y="635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94778</xdr:rowOff>
    </xdr:from>
    <xdr:to>
      <xdr:col>76</xdr:col>
      <xdr:colOff>165100</xdr:colOff>
      <xdr:row>37</xdr:row>
      <xdr:rowOff>24928</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4541500" y="62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16055</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4325111" y="635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87158</xdr:rowOff>
    </xdr:from>
    <xdr:to>
      <xdr:col>72</xdr:col>
      <xdr:colOff>38100</xdr:colOff>
      <xdr:row>37</xdr:row>
      <xdr:rowOff>17308</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3652500" y="62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8435</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3436111" y="635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43942</xdr:rowOff>
    </xdr:from>
    <xdr:to>
      <xdr:col>67</xdr:col>
      <xdr:colOff>101600</xdr:colOff>
      <xdr:row>37</xdr:row>
      <xdr:rowOff>145542</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2763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136669</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547111" y="648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xmlns=""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a:extLst>
            <a:ext uri="{FF2B5EF4-FFF2-40B4-BE49-F238E27FC236}">
              <a16:creationId xmlns:a16="http://schemas.microsoft.com/office/drawing/2014/main" xmlns="" id="{00000000-0008-0000-0700-000046020000}"/>
            </a:ext>
          </a:extLst>
        </xdr:cNvPr>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a:extLst>
            <a:ext uri="{FF2B5EF4-FFF2-40B4-BE49-F238E27FC236}">
              <a16:creationId xmlns:a16="http://schemas.microsoft.com/office/drawing/2014/main" xmlns="" id="{00000000-0008-0000-0700-000048020000}"/>
            </a:ext>
          </a:extLst>
        </xdr:cNvPr>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95025</xdr:rowOff>
    </xdr:from>
    <xdr:to>
      <xdr:col>85</xdr:col>
      <xdr:colOff>127000</xdr:colOff>
      <xdr:row>58</xdr:row>
      <xdr:rowOff>38038</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5481300" y="9353325"/>
          <a:ext cx="838200" cy="62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81076</xdr:rowOff>
    </xdr:from>
    <xdr:ext cx="534377" cy="259045"/>
    <xdr:sp macro="" textlink="">
      <xdr:nvSpPr>
        <xdr:cNvPr id="587" name="教育費平均値テキスト">
          <a:extLst>
            <a:ext uri="{FF2B5EF4-FFF2-40B4-BE49-F238E27FC236}">
              <a16:creationId xmlns:a16="http://schemas.microsoft.com/office/drawing/2014/main" xmlns="" id="{00000000-0008-0000-0700-00004B020000}"/>
            </a:ext>
          </a:extLst>
        </xdr:cNvPr>
        <xdr:cNvSpPr txBox="1"/>
      </xdr:nvSpPr>
      <xdr:spPr>
        <a:xfrm>
          <a:off x="16370300" y="9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38038</xdr:rowOff>
    </xdr:from>
    <xdr:to>
      <xdr:col>81</xdr:col>
      <xdr:colOff>50800</xdr:colOff>
      <xdr:row>58</xdr:row>
      <xdr:rowOff>58286</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flipV="1">
          <a:off x="14592300" y="9982138"/>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58286</xdr:rowOff>
    </xdr:from>
    <xdr:to>
      <xdr:col>76</xdr:col>
      <xdr:colOff>114300</xdr:colOff>
      <xdr:row>58</xdr:row>
      <xdr:rowOff>80721</xdr:rowOff>
    </xdr:to>
    <xdr:cxnSp macro="">
      <xdr:nvCxnSpPr>
        <xdr:cNvPr id="592" name="直線コネクタ 591">
          <a:extLst>
            <a:ext uri="{FF2B5EF4-FFF2-40B4-BE49-F238E27FC236}">
              <a16:creationId xmlns:a16="http://schemas.microsoft.com/office/drawing/2014/main" xmlns="" id="{00000000-0008-0000-0700-000050020000}"/>
            </a:ext>
          </a:extLst>
        </xdr:cNvPr>
        <xdr:cNvCxnSpPr/>
      </xdr:nvCxnSpPr>
      <xdr:spPr>
        <a:xfrm flipV="1">
          <a:off x="13703300" y="10002386"/>
          <a:ext cx="8890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32650</xdr:rowOff>
    </xdr:from>
    <xdr:to>
      <xdr:col>71</xdr:col>
      <xdr:colOff>177800</xdr:colOff>
      <xdr:row>58</xdr:row>
      <xdr:rowOff>80721</xdr:rowOff>
    </xdr:to>
    <xdr:cxnSp macro="">
      <xdr:nvCxnSpPr>
        <xdr:cNvPr id="595" name="直線コネクタ 594">
          <a:extLst>
            <a:ext uri="{FF2B5EF4-FFF2-40B4-BE49-F238E27FC236}">
              <a16:creationId xmlns:a16="http://schemas.microsoft.com/office/drawing/2014/main" xmlns="" id="{00000000-0008-0000-0700-000053020000}"/>
            </a:ext>
          </a:extLst>
        </xdr:cNvPr>
        <xdr:cNvCxnSpPr/>
      </xdr:nvCxnSpPr>
      <xdr:spPr>
        <a:xfrm>
          <a:off x="12814300" y="9976750"/>
          <a:ext cx="889000" cy="4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a:extLst>
            <a:ext uri="{FF2B5EF4-FFF2-40B4-BE49-F238E27FC236}">
              <a16:creationId xmlns:a16="http://schemas.microsoft.com/office/drawing/2014/main" xmlns="" id="{00000000-0008-0000-0700-000054020000}"/>
            </a:ext>
          </a:extLst>
        </xdr:cNvPr>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44225</xdr:rowOff>
    </xdr:from>
    <xdr:to>
      <xdr:col>85</xdr:col>
      <xdr:colOff>177800</xdr:colOff>
      <xdr:row>54</xdr:row>
      <xdr:rowOff>145825</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6268700" y="93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67102</xdr:rowOff>
    </xdr:from>
    <xdr:ext cx="534377" cy="259045"/>
    <xdr:sp macro="" textlink="">
      <xdr:nvSpPr>
        <xdr:cNvPr id="606" name="教育費該当値テキスト">
          <a:extLst>
            <a:ext uri="{FF2B5EF4-FFF2-40B4-BE49-F238E27FC236}">
              <a16:creationId xmlns:a16="http://schemas.microsoft.com/office/drawing/2014/main" xmlns="" id="{00000000-0008-0000-0700-00005E020000}"/>
            </a:ext>
          </a:extLst>
        </xdr:cNvPr>
        <xdr:cNvSpPr txBox="1"/>
      </xdr:nvSpPr>
      <xdr:spPr>
        <a:xfrm>
          <a:off x="16370300" y="915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158688</xdr:rowOff>
    </xdr:from>
    <xdr:to>
      <xdr:col>81</xdr:col>
      <xdr:colOff>101600</xdr:colOff>
      <xdr:row>58</xdr:row>
      <xdr:rowOff>88838</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5430500" y="99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79965</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5214111" y="1002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7486</xdr:rowOff>
    </xdr:from>
    <xdr:to>
      <xdr:col>76</xdr:col>
      <xdr:colOff>165100</xdr:colOff>
      <xdr:row>58</xdr:row>
      <xdr:rowOff>109086</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4541500" y="995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100213</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4325111" y="1004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29921</xdr:rowOff>
    </xdr:from>
    <xdr:to>
      <xdr:col>72</xdr:col>
      <xdr:colOff>38100</xdr:colOff>
      <xdr:row>58</xdr:row>
      <xdr:rowOff>131521</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3652500" y="99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122648</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3436111" y="100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153300</xdr:rowOff>
    </xdr:from>
    <xdr:to>
      <xdr:col>67</xdr:col>
      <xdr:colOff>101600</xdr:colOff>
      <xdr:row>58</xdr:row>
      <xdr:rowOff>83450</xdr:rowOff>
    </xdr:to>
    <xdr:sp macro="" textlink="">
      <xdr:nvSpPr>
        <xdr:cNvPr id="613" name="楕円 612">
          <a:extLst>
            <a:ext uri="{FF2B5EF4-FFF2-40B4-BE49-F238E27FC236}">
              <a16:creationId xmlns:a16="http://schemas.microsoft.com/office/drawing/2014/main" xmlns="" id="{00000000-0008-0000-0700-000065020000}"/>
            </a:ext>
          </a:extLst>
        </xdr:cNvPr>
        <xdr:cNvSpPr/>
      </xdr:nvSpPr>
      <xdr:spPr>
        <a:xfrm>
          <a:off x="12763500" y="99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74577</xdr:rowOff>
    </xdr:from>
    <xdr:ext cx="534377"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547111" y="1001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xmlns=""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a:extLst>
            <a:ext uri="{FF2B5EF4-FFF2-40B4-BE49-F238E27FC236}">
              <a16:creationId xmlns:a16="http://schemas.microsoft.com/office/drawing/2014/main" xmlns="" id="{00000000-0008-0000-0700-00007B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a:extLst>
            <a:ext uri="{FF2B5EF4-FFF2-40B4-BE49-F238E27FC236}">
              <a16:creationId xmlns:a16="http://schemas.microsoft.com/office/drawing/2014/main" xmlns="" id="{00000000-0008-0000-0700-00007D020000}"/>
            </a:ext>
          </a:extLst>
        </xdr:cNvPr>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19914</xdr:rowOff>
    </xdr:from>
    <xdr:to>
      <xdr:col>85</xdr:col>
      <xdr:colOff>127000</xdr:colOff>
      <xdr:row>78</xdr:row>
      <xdr:rowOff>24543</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5481300" y="13393014"/>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a:extLst>
            <a:ext uri="{FF2B5EF4-FFF2-40B4-BE49-F238E27FC236}">
              <a16:creationId xmlns:a16="http://schemas.microsoft.com/office/drawing/2014/main" xmlns="" id="{00000000-0008-0000-0700-000080020000}"/>
            </a:ext>
          </a:extLst>
        </xdr:cNvPr>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19628</xdr:rowOff>
    </xdr:from>
    <xdr:to>
      <xdr:col>81</xdr:col>
      <xdr:colOff>50800</xdr:colOff>
      <xdr:row>78</xdr:row>
      <xdr:rowOff>24543</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4592300" y="13392728"/>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19628</xdr:rowOff>
    </xdr:from>
    <xdr:to>
      <xdr:col>76</xdr:col>
      <xdr:colOff>114300</xdr:colOff>
      <xdr:row>78</xdr:row>
      <xdr:rowOff>24315</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3703300" y="13392728"/>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24315</xdr:rowOff>
    </xdr:from>
    <xdr:to>
      <xdr:col>71</xdr:col>
      <xdr:colOff>177800</xdr:colOff>
      <xdr:row>78</xdr:row>
      <xdr:rowOff>25400</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flipV="1">
          <a:off x="12814300" y="13397415"/>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140564</xdr:rowOff>
    </xdr:from>
    <xdr:to>
      <xdr:col>85</xdr:col>
      <xdr:colOff>177800</xdr:colOff>
      <xdr:row>78</xdr:row>
      <xdr:rowOff>70714</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6268700" y="133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55491</xdr:rowOff>
    </xdr:from>
    <xdr:ext cx="313932" cy="259045"/>
    <xdr:sp macro="" textlink="">
      <xdr:nvSpPr>
        <xdr:cNvPr id="659" name="災害復旧費該当値テキスト">
          <a:extLst>
            <a:ext uri="{FF2B5EF4-FFF2-40B4-BE49-F238E27FC236}">
              <a16:creationId xmlns:a16="http://schemas.microsoft.com/office/drawing/2014/main" xmlns="" id="{00000000-0008-0000-0700-000093020000}"/>
            </a:ext>
          </a:extLst>
        </xdr:cNvPr>
        <xdr:cNvSpPr txBox="1"/>
      </xdr:nvSpPr>
      <xdr:spPr>
        <a:xfrm>
          <a:off x="16370300" y="13257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145193</xdr:rowOff>
    </xdr:from>
    <xdr:to>
      <xdr:col>81</xdr:col>
      <xdr:colOff>101600</xdr:colOff>
      <xdr:row>78</xdr:row>
      <xdr:rowOff>75343</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5430500" y="133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66470</xdr:rowOff>
    </xdr:from>
    <xdr:ext cx="313932"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324333" y="13439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140278</xdr:rowOff>
    </xdr:from>
    <xdr:to>
      <xdr:col>76</xdr:col>
      <xdr:colOff>165100</xdr:colOff>
      <xdr:row>78</xdr:row>
      <xdr:rowOff>70428</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4541500" y="133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61555</xdr:rowOff>
    </xdr:from>
    <xdr:ext cx="378565"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403017" y="1343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144965</xdr:rowOff>
    </xdr:from>
    <xdr:to>
      <xdr:col>72</xdr:col>
      <xdr:colOff>38100</xdr:colOff>
      <xdr:row>78</xdr:row>
      <xdr:rowOff>75115</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3652500" y="133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66242</xdr:rowOff>
    </xdr:from>
    <xdr:ext cx="313932"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46333" y="13439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xmlns=""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a:extLst>
            <a:ext uri="{FF2B5EF4-FFF2-40B4-BE49-F238E27FC236}">
              <a16:creationId xmlns:a16="http://schemas.microsoft.com/office/drawing/2014/main" xmlns="" id="{00000000-0008-0000-0700-0000B7020000}"/>
            </a:ext>
          </a:extLst>
        </xdr:cNvPr>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a:extLst>
            <a:ext uri="{FF2B5EF4-FFF2-40B4-BE49-F238E27FC236}">
              <a16:creationId xmlns:a16="http://schemas.microsoft.com/office/drawing/2014/main" xmlns="" id="{00000000-0008-0000-0700-0000B9020000}"/>
            </a:ext>
          </a:extLst>
        </xdr:cNvPr>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30691</xdr:rowOff>
    </xdr:from>
    <xdr:to>
      <xdr:col>85</xdr:col>
      <xdr:colOff>127000</xdr:colOff>
      <xdr:row>96</xdr:row>
      <xdr:rowOff>32944</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5481300" y="16489891"/>
          <a:ext cx="8382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a:extLst>
            <a:ext uri="{FF2B5EF4-FFF2-40B4-BE49-F238E27FC236}">
              <a16:creationId xmlns:a16="http://schemas.microsoft.com/office/drawing/2014/main" xmlns="" id="{00000000-0008-0000-0700-0000BC020000}"/>
            </a:ext>
          </a:extLst>
        </xdr:cNvPr>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24910</xdr:rowOff>
    </xdr:from>
    <xdr:to>
      <xdr:col>81</xdr:col>
      <xdr:colOff>50800</xdr:colOff>
      <xdr:row>96</xdr:row>
      <xdr:rowOff>32944</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4592300" y="16484110"/>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24910</xdr:rowOff>
    </xdr:from>
    <xdr:to>
      <xdr:col>76</xdr:col>
      <xdr:colOff>114300</xdr:colOff>
      <xdr:row>96</xdr:row>
      <xdr:rowOff>52865</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flipV="1">
          <a:off x="13703300" y="16484110"/>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52865</xdr:rowOff>
    </xdr:from>
    <xdr:to>
      <xdr:col>71</xdr:col>
      <xdr:colOff>177800</xdr:colOff>
      <xdr:row>96</xdr:row>
      <xdr:rowOff>77456</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flipV="1">
          <a:off x="12814300" y="16512065"/>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a:extLst>
            <a:ext uri="{FF2B5EF4-FFF2-40B4-BE49-F238E27FC236}">
              <a16:creationId xmlns:a16="http://schemas.microsoft.com/office/drawing/2014/main" xmlns="" id="{00000000-0008-0000-0700-0000C7020000}"/>
            </a:ext>
          </a:extLst>
        </xdr:cNvPr>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151341</xdr:rowOff>
    </xdr:from>
    <xdr:to>
      <xdr:col>85</xdr:col>
      <xdr:colOff>177800</xdr:colOff>
      <xdr:row>96</xdr:row>
      <xdr:rowOff>81491</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6268700" y="1643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129768</xdr:rowOff>
    </xdr:from>
    <xdr:ext cx="534377" cy="259045"/>
    <xdr:sp macro="" textlink="">
      <xdr:nvSpPr>
        <xdr:cNvPr id="719" name="公債費該当値テキスト">
          <a:extLst>
            <a:ext uri="{FF2B5EF4-FFF2-40B4-BE49-F238E27FC236}">
              <a16:creationId xmlns:a16="http://schemas.microsoft.com/office/drawing/2014/main" xmlns="" id="{00000000-0008-0000-0700-0000CF020000}"/>
            </a:ext>
          </a:extLst>
        </xdr:cNvPr>
        <xdr:cNvSpPr txBox="1"/>
      </xdr:nvSpPr>
      <xdr:spPr>
        <a:xfrm>
          <a:off x="16370300" y="1641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153594</xdr:rowOff>
    </xdr:from>
    <xdr:to>
      <xdr:col>81</xdr:col>
      <xdr:colOff>101600</xdr:colOff>
      <xdr:row>96</xdr:row>
      <xdr:rowOff>83744</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5430500" y="164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74871</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5214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145560</xdr:rowOff>
    </xdr:from>
    <xdr:to>
      <xdr:col>76</xdr:col>
      <xdr:colOff>165100</xdr:colOff>
      <xdr:row>96</xdr:row>
      <xdr:rowOff>75710</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4541500" y="164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66837</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4325111" y="1652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2065</xdr:rowOff>
    </xdr:from>
    <xdr:to>
      <xdr:col>72</xdr:col>
      <xdr:colOff>38100</xdr:colOff>
      <xdr:row>96</xdr:row>
      <xdr:rowOff>103665</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3652500" y="164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94792</xdr:rowOff>
    </xdr:from>
    <xdr:ext cx="534377"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3436111" y="1655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26656</xdr:rowOff>
    </xdr:from>
    <xdr:to>
      <xdr:col>67</xdr:col>
      <xdr:colOff>101600</xdr:colOff>
      <xdr:row>96</xdr:row>
      <xdr:rowOff>128256</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2763500" y="164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119383</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2547111" y="1657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xmlns=""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a:extLst>
            <a:ext uri="{FF2B5EF4-FFF2-40B4-BE49-F238E27FC236}">
              <a16:creationId xmlns:a16="http://schemas.microsoft.com/office/drawing/2014/main" xmlns="" id="{00000000-0008-0000-0700-0000F0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a:extLst>
            <a:ext uri="{FF2B5EF4-FFF2-40B4-BE49-F238E27FC236}">
              <a16:creationId xmlns:a16="http://schemas.microsoft.com/office/drawing/2014/main" xmlns="" id="{00000000-0008-0000-0700-0000F2020000}"/>
            </a:ext>
          </a:extLst>
        </xdr:cNvPr>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a:extLst>
            <a:ext uri="{FF2B5EF4-FFF2-40B4-BE49-F238E27FC236}">
              <a16:creationId xmlns:a16="http://schemas.microsoft.com/office/drawing/2014/main" xmlns="" id="{00000000-0008-0000-0700-0000F5020000}"/>
            </a:ext>
          </a:extLst>
        </xdr:cNvPr>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a:extLst>
            <a:ext uri="{FF2B5EF4-FFF2-40B4-BE49-F238E27FC236}">
              <a16:creationId xmlns:a16="http://schemas.microsoft.com/office/drawing/2014/main" xmlns="" id="{00000000-0008-0000-0700-000000030000}"/>
            </a:ext>
          </a:extLst>
        </xdr:cNvPr>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a:extLst>
            <a:ext uri="{FF2B5EF4-FFF2-40B4-BE49-F238E27FC236}">
              <a16:creationId xmlns:a16="http://schemas.microsoft.com/office/drawing/2014/main" xmlns="" id="{00000000-0008-0000-0700-000008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xmlns=""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xmlns=""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xmlns=""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xmlns=""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xmlns=""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xmlns=""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xmlns=""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総務費は、財政調整基金の積立やまちづくり市民ファンド寄附金積立金等が減少したことが主な理由となり、１．１６６円減少した。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土木費は、市道改良費の進捗や総合運動公園再生修復工事が主な理由となり、２，８３９円増加した。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教育費は、小中学校の空調設備工事の実施等が主な理由となり、１９，２５５円増加した。前年度までは類似団体へ平均水準を下回っていたが、過去５年で初めて類似団体の平均を上回る水準となった。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財政調整基金残高</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国県補助金の前年度精算や市税の減収を補てんするために取崩を行ったため、０．７５ポイント減少した。減少傾向にならないよう、適正規模の残高確保に努める。</a:t>
          </a:r>
          <a:endParaRPr lang="ja-JP" altLang="ja-JP" sz="1400">
            <a:effectLst/>
          </a:endParaRPr>
        </a:p>
        <a:p>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実質収支額</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法人市民税や地方消費税交付金の減少など、歳入環境が厳しくなったことが主な理由となり、１．３９ポイント減少した。一般に適正と言われる範囲に収まっているが、慎重な財政運営に努めていく。</a:t>
          </a:r>
          <a:endParaRPr lang="ja-JP" altLang="ja-JP" sz="1400">
            <a:effectLst/>
          </a:endParaRPr>
        </a:p>
        <a:p>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実質単年度収支</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財政調整基金からの取崩金が積立額を上回ったため、▲３．０２ポイントなった。連続して赤字とならないよう、慎重な財政運営に努める。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各会計において、実質収支は黒字となっている。</a:t>
          </a:r>
          <a:endParaRPr lang="ja-JP" altLang="ja-JP" sz="1400">
            <a:effectLst/>
          </a:endParaRPr>
        </a:p>
        <a:p>
          <a:r>
            <a:rPr kumimoji="1" lang="ja-JP" altLang="ja-JP" sz="1100">
              <a:solidFill>
                <a:schemeClr val="dk1"/>
              </a:solidFill>
              <a:effectLst/>
              <a:latin typeface="+mn-lt"/>
              <a:ea typeface="+mn-ea"/>
              <a:cs typeface="+mn-cs"/>
            </a:rPr>
            <a:t>　一般会計は、法人市民税や地方消費税交付金の減少など、歳入環境が厳しくなった等により、１．３９ポイント減少したが、適正と言われる水準を保っている。</a:t>
          </a:r>
          <a:endParaRPr lang="ja-JP" altLang="ja-JP" sz="1400">
            <a:effectLst/>
          </a:endParaRPr>
        </a:p>
        <a:p>
          <a:r>
            <a:rPr kumimoji="1" lang="ja-JP" altLang="ja-JP" sz="1100">
              <a:solidFill>
                <a:schemeClr val="dk1"/>
              </a:solidFill>
              <a:effectLst/>
              <a:latin typeface="+mn-lt"/>
              <a:ea typeface="+mn-ea"/>
              <a:cs typeface="+mn-cs"/>
            </a:rPr>
            <a:t>　公共下水道事業会計は、令和元年度より適用されたが、下水道事業特別会計時の水準と比較して１．０２ポイント増加した。</a:t>
          </a:r>
          <a:endParaRPr lang="ja-JP" altLang="ja-JP" sz="1400">
            <a:effectLst/>
          </a:endParaRPr>
        </a:p>
        <a:p>
          <a:r>
            <a:rPr kumimoji="1" lang="ja-JP" altLang="ja-JP" sz="1100">
              <a:solidFill>
                <a:schemeClr val="dk1"/>
              </a:solidFill>
              <a:effectLst/>
              <a:latin typeface="+mn-lt"/>
              <a:ea typeface="+mn-ea"/>
              <a:cs typeface="+mn-cs"/>
            </a:rPr>
            <a:t>　介護保険事業特別会計は、居宅介護サービス等給付費の増等が主な理由となり、１．１２ポイント減少した。</a:t>
          </a:r>
          <a:endParaRPr lang="ja-JP" altLang="ja-JP" sz="1400">
            <a:effectLst/>
          </a:endParaRPr>
        </a:p>
        <a:p>
          <a:r>
            <a:rPr kumimoji="1" lang="ja-JP" altLang="ja-JP" sz="1100">
              <a:solidFill>
                <a:schemeClr val="dk1"/>
              </a:solidFill>
              <a:effectLst/>
              <a:latin typeface="+mn-lt"/>
              <a:ea typeface="+mn-ea"/>
              <a:cs typeface="+mn-cs"/>
            </a:rPr>
            <a:t>　国民健康保険事業特別会計は、一般被保険者医療給付費分の増等が主な理由となり、０．５１ポイント減少した。</a:t>
          </a:r>
          <a:endParaRPr lang="ja-JP" altLang="ja-JP" sz="1400">
            <a:effectLst/>
          </a:endParaRPr>
        </a:p>
        <a:p>
          <a:r>
            <a:rPr kumimoji="1" lang="ja-JP" altLang="ja-JP" sz="1100">
              <a:solidFill>
                <a:schemeClr val="dk1"/>
              </a:solidFill>
              <a:effectLst/>
              <a:latin typeface="+mn-lt"/>
              <a:ea typeface="+mn-ea"/>
              <a:cs typeface="+mn-cs"/>
            </a:rPr>
            <a:t>　後期高齢者医療事業特別会計は、平成２７年度以降概ね０．０３％前後で推移している。</a:t>
          </a:r>
          <a:endParaRPr lang="ja-JP" altLang="ja-JP" sz="1400">
            <a:effectLst/>
          </a:endParaRPr>
        </a:p>
        <a:p>
          <a:r>
            <a:rPr kumimoji="1" lang="ja-JP" altLang="ja-JP" sz="1100">
              <a:solidFill>
                <a:schemeClr val="dk1"/>
              </a:solidFill>
              <a:effectLst/>
              <a:latin typeface="+mn-lt"/>
              <a:ea typeface="+mn-ea"/>
              <a:cs typeface="+mn-cs"/>
            </a:rPr>
            <a:t>　用地取得事業特別会計については、歳入と歳出が同額であるため、実質収支はない。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34009274</v>
      </c>
      <c r="BO4" s="431"/>
      <c r="BP4" s="431"/>
      <c r="BQ4" s="431"/>
      <c r="BR4" s="431"/>
      <c r="BS4" s="431"/>
      <c r="BT4" s="431"/>
      <c r="BU4" s="432"/>
      <c r="BV4" s="430">
        <v>31613499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3.5</v>
      </c>
      <c r="CU4" s="437"/>
      <c r="CV4" s="437"/>
      <c r="CW4" s="437"/>
      <c r="CX4" s="437"/>
      <c r="CY4" s="437"/>
      <c r="CZ4" s="437"/>
      <c r="DA4" s="438"/>
      <c r="DB4" s="436">
        <v>4.9000000000000004</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33259986</v>
      </c>
      <c r="BO5" s="468"/>
      <c r="BP5" s="468"/>
      <c r="BQ5" s="468"/>
      <c r="BR5" s="468"/>
      <c r="BS5" s="468"/>
      <c r="BT5" s="468"/>
      <c r="BU5" s="469"/>
      <c r="BV5" s="467">
        <v>30601195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98.9</v>
      </c>
      <c r="CU5" s="465"/>
      <c r="CV5" s="465"/>
      <c r="CW5" s="465"/>
      <c r="CX5" s="465"/>
      <c r="CY5" s="465"/>
      <c r="CZ5" s="465"/>
      <c r="DA5" s="466"/>
      <c r="DB5" s="464">
        <v>97.3</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749288</v>
      </c>
      <c r="BO6" s="468"/>
      <c r="BP6" s="468"/>
      <c r="BQ6" s="468"/>
      <c r="BR6" s="468"/>
      <c r="BS6" s="468"/>
      <c r="BT6" s="468"/>
      <c r="BU6" s="469"/>
      <c r="BV6" s="467">
        <v>1012304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101</v>
      </c>
      <c r="CU6" s="505"/>
      <c r="CV6" s="505"/>
      <c r="CW6" s="505"/>
      <c r="CX6" s="505"/>
      <c r="CY6" s="505"/>
      <c r="CZ6" s="505"/>
      <c r="DA6" s="506"/>
      <c r="DB6" s="504">
        <v>99.3</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65347</v>
      </c>
      <c r="BO7" s="468"/>
      <c r="BP7" s="468"/>
      <c r="BQ7" s="468"/>
      <c r="BR7" s="468"/>
      <c r="BS7" s="468"/>
      <c r="BT7" s="468"/>
      <c r="BU7" s="469"/>
      <c r="BV7" s="467">
        <v>58194</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19485324</v>
      </c>
      <c r="CU7" s="468"/>
      <c r="CV7" s="468"/>
      <c r="CW7" s="468"/>
      <c r="CX7" s="468"/>
      <c r="CY7" s="468"/>
      <c r="CZ7" s="468"/>
      <c r="DA7" s="469"/>
      <c r="DB7" s="467">
        <v>19462666</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102</v>
      </c>
      <c r="AV8" s="500"/>
      <c r="AW8" s="500"/>
      <c r="AX8" s="500"/>
      <c r="AY8" s="501" t="s">
        <v>110</v>
      </c>
      <c r="AZ8" s="502"/>
      <c r="BA8" s="502"/>
      <c r="BB8" s="502"/>
      <c r="BC8" s="502"/>
      <c r="BD8" s="502"/>
      <c r="BE8" s="502"/>
      <c r="BF8" s="502"/>
      <c r="BG8" s="502"/>
      <c r="BH8" s="502"/>
      <c r="BI8" s="502"/>
      <c r="BJ8" s="502"/>
      <c r="BK8" s="502"/>
      <c r="BL8" s="502"/>
      <c r="BM8" s="503"/>
      <c r="BN8" s="467">
        <v>683941</v>
      </c>
      <c r="BO8" s="468"/>
      <c r="BP8" s="468"/>
      <c r="BQ8" s="468"/>
      <c r="BR8" s="468"/>
      <c r="BS8" s="468"/>
      <c r="BT8" s="468"/>
      <c r="BU8" s="469"/>
      <c r="BV8" s="467">
        <v>954110</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0.98</v>
      </c>
      <c r="CU8" s="508"/>
      <c r="CV8" s="508"/>
      <c r="CW8" s="508"/>
      <c r="CX8" s="508"/>
      <c r="CY8" s="508"/>
      <c r="CZ8" s="508"/>
      <c r="DA8" s="509"/>
      <c r="DB8" s="507">
        <v>0.98</v>
      </c>
      <c r="DC8" s="508"/>
      <c r="DD8" s="508"/>
      <c r="DE8" s="508"/>
      <c r="DF8" s="508"/>
      <c r="DG8" s="508"/>
      <c r="DH8" s="508"/>
      <c r="DI8" s="509"/>
      <c r="DJ8" s="186"/>
      <c r="DK8" s="186"/>
      <c r="DL8" s="186"/>
      <c r="DM8" s="186"/>
      <c r="DN8" s="186"/>
      <c r="DO8" s="186"/>
    </row>
    <row r="9" spans="1:119" ht="18.75" customHeight="1" thickBot="1" x14ac:dyDescent="0.25">
      <c r="A9" s="187"/>
      <c r="B9" s="461" t="s">
        <v>112</v>
      </c>
      <c r="C9" s="462"/>
      <c r="D9" s="462"/>
      <c r="E9" s="462"/>
      <c r="F9" s="462"/>
      <c r="G9" s="462"/>
      <c r="H9" s="462"/>
      <c r="I9" s="462"/>
      <c r="J9" s="462"/>
      <c r="K9" s="510"/>
      <c r="L9" s="511" t="s">
        <v>113</v>
      </c>
      <c r="M9" s="512"/>
      <c r="N9" s="512"/>
      <c r="O9" s="512"/>
      <c r="P9" s="512"/>
      <c r="Q9" s="513"/>
      <c r="R9" s="514">
        <v>101514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-270169</v>
      </c>
      <c r="BO9" s="468"/>
      <c r="BP9" s="468"/>
      <c r="BQ9" s="468"/>
      <c r="BR9" s="468"/>
      <c r="BS9" s="468"/>
      <c r="BT9" s="468"/>
      <c r="BU9" s="469"/>
      <c r="BV9" s="467">
        <v>29030</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12.8</v>
      </c>
      <c r="CU9" s="465"/>
      <c r="CV9" s="465"/>
      <c r="CW9" s="465"/>
      <c r="CX9" s="465"/>
      <c r="CY9" s="465"/>
      <c r="CZ9" s="465"/>
      <c r="DA9" s="466"/>
      <c r="DB9" s="464">
        <v>12.8</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101039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728</v>
      </c>
      <c r="BO10" s="468"/>
      <c r="BP10" s="468"/>
      <c r="BQ10" s="468"/>
      <c r="BR10" s="468"/>
      <c r="BS10" s="468"/>
      <c r="BT10" s="468"/>
      <c r="BU10" s="469"/>
      <c r="BV10" s="467">
        <v>146829</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2">
      <c r="A12" s="187"/>
      <c r="B12" s="527" t="s">
        <v>129</v>
      </c>
      <c r="C12" s="528"/>
      <c r="D12" s="528"/>
      <c r="E12" s="528"/>
      <c r="F12" s="528"/>
      <c r="G12" s="528"/>
      <c r="H12" s="528"/>
      <c r="I12" s="528"/>
      <c r="J12" s="528"/>
      <c r="K12" s="529"/>
      <c r="L12" s="536" t="s">
        <v>130</v>
      </c>
      <c r="M12" s="537"/>
      <c r="N12" s="537"/>
      <c r="O12" s="537"/>
      <c r="P12" s="537"/>
      <c r="Q12" s="538"/>
      <c r="R12" s="539">
        <v>100427</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94</v>
      </c>
      <c r="AV12" s="500"/>
      <c r="AW12" s="500"/>
      <c r="AX12" s="500"/>
      <c r="AY12" s="501" t="s">
        <v>134</v>
      </c>
      <c r="AZ12" s="502"/>
      <c r="BA12" s="502"/>
      <c r="BB12" s="502"/>
      <c r="BC12" s="502"/>
      <c r="BD12" s="502"/>
      <c r="BE12" s="502"/>
      <c r="BF12" s="502"/>
      <c r="BG12" s="502"/>
      <c r="BH12" s="502"/>
      <c r="BI12" s="502"/>
      <c r="BJ12" s="502"/>
      <c r="BK12" s="502"/>
      <c r="BL12" s="502"/>
      <c r="BM12" s="503"/>
      <c r="BN12" s="467">
        <v>144264</v>
      </c>
      <c r="BO12" s="468"/>
      <c r="BP12" s="468"/>
      <c r="BQ12" s="468"/>
      <c r="BR12" s="468"/>
      <c r="BS12" s="468"/>
      <c r="BT12" s="468"/>
      <c r="BU12" s="469"/>
      <c r="BV12" s="467">
        <v>387</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137</v>
      </c>
      <c r="N13" s="559"/>
      <c r="O13" s="559"/>
      <c r="P13" s="559"/>
      <c r="Q13" s="560"/>
      <c r="R13" s="551">
        <v>97749</v>
      </c>
      <c r="S13" s="552"/>
      <c r="T13" s="552"/>
      <c r="U13" s="552"/>
      <c r="V13" s="553"/>
      <c r="W13" s="483" t="s">
        <v>138</v>
      </c>
      <c r="X13" s="484"/>
      <c r="Y13" s="484"/>
      <c r="Z13" s="484"/>
      <c r="AA13" s="484"/>
      <c r="AB13" s="474"/>
      <c r="AC13" s="518">
        <v>1134</v>
      </c>
      <c r="AD13" s="519"/>
      <c r="AE13" s="519"/>
      <c r="AF13" s="519"/>
      <c r="AG13" s="561"/>
      <c r="AH13" s="518">
        <v>1291</v>
      </c>
      <c r="AI13" s="519"/>
      <c r="AJ13" s="519"/>
      <c r="AK13" s="519"/>
      <c r="AL13" s="520"/>
      <c r="AM13" s="496" t="s">
        <v>139</v>
      </c>
      <c r="AN13" s="497"/>
      <c r="AO13" s="497"/>
      <c r="AP13" s="497"/>
      <c r="AQ13" s="497"/>
      <c r="AR13" s="497"/>
      <c r="AS13" s="497"/>
      <c r="AT13" s="498"/>
      <c r="AU13" s="499" t="s">
        <v>106</v>
      </c>
      <c r="AV13" s="500"/>
      <c r="AW13" s="500"/>
      <c r="AX13" s="500"/>
      <c r="AY13" s="501" t="s">
        <v>140</v>
      </c>
      <c r="AZ13" s="502"/>
      <c r="BA13" s="502"/>
      <c r="BB13" s="502"/>
      <c r="BC13" s="502"/>
      <c r="BD13" s="502"/>
      <c r="BE13" s="502"/>
      <c r="BF13" s="502"/>
      <c r="BG13" s="502"/>
      <c r="BH13" s="502"/>
      <c r="BI13" s="502"/>
      <c r="BJ13" s="502"/>
      <c r="BK13" s="502"/>
      <c r="BL13" s="502"/>
      <c r="BM13" s="503"/>
      <c r="BN13" s="467">
        <v>-413705</v>
      </c>
      <c r="BO13" s="468"/>
      <c r="BP13" s="468"/>
      <c r="BQ13" s="468"/>
      <c r="BR13" s="468"/>
      <c r="BS13" s="468"/>
      <c r="BT13" s="468"/>
      <c r="BU13" s="469"/>
      <c r="BV13" s="467">
        <v>175472</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7.4</v>
      </c>
      <c r="CU13" s="465"/>
      <c r="CV13" s="465"/>
      <c r="CW13" s="465"/>
      <c r="CX13" s="465"/>
      <c r="CY13" s="465"/>
      <c r="CZ13" s="465"/>
      <c r="DA13" s="466"/>
      <c r="DB13" s="464">
        <v>7.3</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142</v>
      </c>
      <c r="M14" s="549"/>
      <c r="N14" s="549"/>
      <c r="O14" s="549"/>
      <c r="P14" s="549"/>
      <c r="Q14" s="550"/>
      <c r="R14" s="551">
        <v>100777</v>
      </c>
      <c r="S14" s="552"/>
      <c r="T14" s="552"/>
      <c r="U14" s="552"/>
      <c r="V14" s="553"/>
      <c r="W14" s="457"/>
      <c r="X14" s="458"/>
      <c r="Y14" s="458"/>
      <c r="Z14" s="458"/>
      <c r="AA14" s="458"/>
      <c r="AB14" s="447"/>
      <c r="AC14" s="554">
        <v>2.5</v>
      </c>
      <c r="AD14" s="555"/>
      <c r="AE14" s="555"/>
      <c r="AF14" s="555"/>
      <c r="AG14" s="556"/>
      <c r="AH14" s="554">
        <v>2.7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64.8</v>
      </c>
      <c r="CU14" s="566"/>
      <c r="CV14" s="566"/>
      <c r="CW14" s="566"/>
      <c r="CX14" s="566"/>
      <c r="CY14" s="566"/>
      <c r="CZ14" s="566"/>
      <c r="DA14" s="567"/>
      <c r="DB14" s="565">
        <v>64.7</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144</v>
      </c>
      <c r="N15" s="559"/>
      <c r="O15" s="559"/>
      <c r="P15" s="559"/>
      <c r="Q15" s="560"/>
      <c r="R15" s="551">
        <v>98386</v>
      </c>
      <c r="S15" s="552"/>
      <c r="T15" s="552"/>
      <c r="U15" s="552"/>
      <c r="V15" s="553"/>
      <c r="W15" s="483" t="s">
        <v>145</v>
      </c>
      <c r="X15" s="484"/>
      <c r="Y15" s="484"/>
      <c r="Z15" s="484"/>
      <c r="AA15" s="484"/>
      <c r="AB15" s="474"/>
      <c r="AC15" s="518">
        <v>12202</v>
      </c>
      <c r="AD15" s="519"/>
      <c r="AE15" s="519"/>
      <c r="AF15" s="519"/>
      <c r="AG15" s="561"/>
      <c r="AH15" s="518">
        <v>12101</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14584891</v>
      </c>
      <c r="BO15" s="431"/>
      <c r="BP15" s="431"/>
      <c r="BQ15" s="431"/>
      <c r="BR15" s="431"/>
      <c r="BS15" s="431"/>
      <c r="BT15" s="431"/>
      <c r="BU15" s="432"/>
      <c r="BV15" s="430">
        <v>14647603</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27</v>
      </c>
      <c r="AD16" s="555"/>
      <c r="AE16" s="555"/>
      <c r="AF16" s="555"/>
      <c r="AG16" s="556"/>
      <c r="AH16" s="554">
        <v>25.5</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14872489</v>
      </c>
      <c r="BO16" s="468"/>
      <c r="BP16" s="468"/>
      <c r="BQ16" s="468"/>
      <c r="BR16" s="468"/>
      <c r="BS16" s="468"/>
      <c r="BT16" s="468"/>
      <c r="BU16" s="469"/>
      <c r="BV16" s="467">
        <v>14870271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31910</v>
      </c>
      <c r="AD17" s="519"/>
      <c r="AE17" s="519"/>
      <c r="AF17" s="519"/>
      <c r="AG17" s="561"/>
      <c r="AH17" s="518">
        <v>34018</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18801201</v>
      </c>
      <c r="BO17" s="468"/>
      <c r="BP17" s="468"/>
      <c r="BQ17" s="468"/>
      <c r="BR17" s="468"/>
      <c r="BS17" s="468"/>
      <c r="BT17" s="468"/>
      <c r="BU17" s="469"/>
      <c r="BV17" s="467">
        <v>18855279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155</v>
      </c>
      <c r="C18" s="510"/>
      <c r="D18" s="510"/>
      <c r="E18" s="582"/>
      <c r="F18" s="582"/>
      <c r="G18" s="582"/>
      <c r="H18" s="582"/>
      <c r="I18" s="582"/>
      <c r="J18" s="582"/>
      <c r="K18" s="582"/>
      <c r="L18" s="583">
        <v>55.56</v>
      </c>
      <c r="M18" s="583"/>
      <c r="N18" s="583"/>
      <c r="O18" s="583"/>
      <c r="P18" s="583"/>
      <c r="Q18" s="583"/>
      <c r="R18" s="584"/>
      <c r="S18" s="584"/>
      <c r="T18" s="584"/>
      <c r="U18" s="584"/>
      <c r="V18" s="585"/>
      <c r="W18" s="485"/>
      <c r="X18" s="486"/>
      <c r="Y18" s="486"/>
      <c r="Z18" s="486"/>
      <c r="AA18" s="486"/>
      <c r="AB18" s="477"/>
      <c r="AC18" s="586">
        <v>70.5</v>
      </c>
      <c r="AD18" s="587"/>
      <c r="AE18" s="587"/>
      <c r="AF18" s="587"/>
      <c r="AG18" s="588"/>
      <c r="AH18" s="586">
        <v>71.8</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19330675</v>
      </c>
      <c r="BO18" s="468"/>
      <c r="BP18" s="468"/>
      <c r="BQ18" s="468"/>
      <c r="BR18" s="468"/>
      <c r="BS18" s="468"/>
      <c r="BT18" s="468"/>
      <c r="BU18" s="469"/>
      <c r="BV18" s="467">
        <v>19061414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157</v>
      </c>
      <c r="C19" s="510"/>
      <c r="D19" s="510"/>
      <c r="E19" s="582"/>
      <c r="F19" s="582"/>
      <c r="G19" s="582"/>
      <c r="H19" s="582"/>
      <c r="I19" s="582"/>
      <c r="J19" s="582"/>
      <c r="K19" s="582"/>
      <c r="L19" s="590">
        <v>1827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21867964</v>
      </c>
      <c r="BO19" s="468"/>
      <c r="BP19" s="468"/>
      <c r="BQ19" s="468"/>
      <c r="BR19" s="468"/>
      <c r="BS19" s="468"/>
      <c r="BT19" s="468"/>
      <c r="BU19" s="469"/>
      <c r="BV19" s="467">
        <v>21750153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159</v>
      </c>
      <c r="C20" s="510"/>
      <c r="D20" s="510"/>
      <c r="E20" s="582"/>
      <c r="F20" s="582"/>
      <c r="G20" s="582"/>
      <c r="H20" s="582"/>
      <c r="I20" s="582"/>
      <c r="J20" s="582"/>
      <c r="K20" s="582"/>
      <c r="L20" s="590">
        <v>43088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23550659</v>
      </c>
      <c r="BO23" s="468"/>
      <c r="BP23" s="468"/>
      <c r="BQ23" s="468"/>
      <c r="BR23" s="468"/>
      <c r="BS23" s="468"/>
      <c r="BT23" s="468"/>
      <c r="BU23" s="469"/>
      <c r="BV23" s="467">
        <v>23482524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168</v>
      </c>
      <c r="F24" s="497"/>
      <c r="G24" s="497"/>
      <c r="H24" s="497"/>
      <c r="I24" s="497"/>
      <c r="J24" s="497"/>
      <c r="K24" s="498"/>
      <c r="L24" s="518">
        <v>1</v>
      </c>
      <c r="M24" s="519"/>
      <c r="N24" s="519"/>
      <c r="O24" s="519"/>
      <c r="P24" s="561"/>
      <c r="Q24" s="518">
        <v>8694</v>
      </c>
      <c r="R24" s="519"/>
      <c r="S24" s="519"/>
      <c r="T24" s="519"/>
      <c r="U24" s="519"/>
      <c r="V24" s="561"/>
      <c r="W24" s="620"/>
      <c r="X24" s="608"/>
      <c r="Y24" s="609"/>
      <c r="Z24" s="517" t="s">
        <v>169</v>
      </c>
      <c r="AA24" s="497"/>
      <c r="AB24" s="497"/>
      <c r="AC24" s="497"/>
      <c r="AD24" s="497"/>
      <c r="AE24" s="497"/>
      <c r="AF24" s="497"/>
      <c r="AG24" s="498"/>
      <c r="AH24" s="518">
        <v>592</v>
      </c>
      <c r="AI24" s="519"/>
      <c r="AJ24" s="519"/>
      <c r="AK24" s="519"/>
      <c r="AL24" s="561"/>
      <c r="AM24" s="518">
        <v>1871904</v>
      </c>
      <c r="AN24" s="519"/>
      <c r="AO24" s="519"/>
      <c r="AP24" s="519"/>
      <c r="AQ24" s="519"/>
      <c r="AR24" s="561"/>
      <c r="AS24" s="518">
        <v>3162</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17454997</v>
      </c>
      <c r="BO24" s="468"/>
      <c r="BP24" s="468"/>
      <c r="BQ24" s="468"/>
      <c r="BR24" s="468"/>
      <c r="BS24" s="468"/>
      <c r="BT24" s="468"/>
      <c r="BU24" s="469"/>
      <c r="BV24" s="467">
        <v>18314542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171</v>
      </c>
      <c r="F25" s="497"/>
      <c r="G25" s="497"/>
      <c r="H25" s="497"/>
      <c r="I25" s="497"/>
      <c r="J25" s="497"/>
      <c r="K25" s="498"/>
      <c r="L25" s="518">
        <v>2</v>
      </c>
      <c r="M25" s="519"/>
      <c r="N25" s="519"/>
      <c r="O25" s="519"/>
      <c r="P25" s="561"/>
      <c r="Q25" s="518">
        <v>7115</v>
      </c>
      <c r="R25" s="519"/>
      <c r="S25" s="519"/>
      <c r="T25" s="519"/>
      <c r="U25" s="519"/>
      <c r="V25" s="561"/>
      <c r="W25" s="620"/>
      <c r="X25" s="608"/>
      <c r="Y25" s="609"/>
      <c r="Z25" s="517" t="s">
        <v>172</v>
      </c>
      <c r="AA25" s="497"/>
      <c r="AB25" s="497"/>
      <c r="AC25" s="497"/>
      <c r="AD25" s="497"/>
      <c r="AE25" s="497"/>
      <c r="AF25" s="497"/>
      <c r="AG25" s="498"/>
      <c r="AH25" s="518">
        <v>128</v>
      </c>
      <c r="AI25" s="519"/>
      <c r="AJ25" s="519"/>
      <c r="AK25" s="519"/>
      <c r="AL25" s="561"/>
      <c r="AM25" s="518">
        <v>389632</v>
      </c>
      <c r="AN25" s="519"/>
      <c r="AO25" s="519"/>
      <c r="AP25" s="519"/>
      <c r="AQ25" s="519"/>
      <c r="AR25" s="561"/>
      <c r="AS25" s="518">
        <v>3044</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7270119</v>
      </c>
      <c r="BO25" s="431"/>
      <c r="BP25" s="431"/>
      <c r="BQ25" s="431"/>
      <c r="BR25" s="431"/>
      <c r="BS25" s="431"/>
      <c r="BT25" s="431"/>
      <c r="BU25" s="432"/>
      <c r="BV25" s="430">
        <v>7331055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174</v>
      </c>
      <c r="F26" s="497"/>
      <c r="G26" s="497"/>
      <c r="H26" s="497"/>
      <c r="I26" s="497"/>
      <c r="J26" s="497"/>
      <c r="K26" s="498"/>
      <c r="L26" s="518">
        <v>1</v>
      </c>
      <c r="M26" s="519"/>
      <c r="N26" s="519"/>
      <c r="O26" s="519"/>
      <c r="P26" s="561"/>
      <c r="Q26" s="518">
        <v>6536</v>
      </c>
      <c r="R26" s="519"/>
      <c r="S26" s="519"/>
      <c r="T26" s="519"/>
      <c r="U26" s="519"/>
      <c r="V26" s="561"/>
      <c r="W26" s="620"/>
      <c r="X26" s="608"/>
      <c r="Y26" s="609"/>
      <c r="Z26" s="517" t="s">
        <v>175</v>
      </c>
      <c r="AA26" s="630"/>
      <c r="AB26" s="630"/>
      <c r="AC26" s="630"/>
      <c r="AD26" s="630"/>
      <c r="AE26" s="630"/>
      <c r="AF26" s="630"/>
      <c r="AG26" s="631"/>
      <c r="AH26" s="518">
        <v>64</v>
      </c>
      <c r="AI26" s="519"/>
      <c r="AJ26" s="519"/>
      <c r="AK26" s="519"/>
      <c r="AL26" s="561"/>
      <c r="AM26" s="518">
        <v>196864</v>
      </c>
      <c r="AN26" s="519"/>
      <c r="AO26" s="519"/>
      <c r="AP26" s="519"/>
      <c r="AQ26" s="519"/>
      <c r="AR26" s="561"/>
      <c r="AS26" s="518">
        <v>3076</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177</v>
      </c>
      <c r="F27" s="497"/>
      <c r="G27" s="497"/>
      <c r="H27" s="497"/>
      <c r="I27" s="497"/>
      <c r="J27" s="497"/>
      <c r="K27" s="498"/>
      <c r="L27" s="518">
        <v>1</v>
      </c>
      <c r="M27" s="519"/>
      <c r="N27" s="519"/>
      <c r="O27" s="519"/>
      <c r="P27" s="561"/>
      <c r="Q27" s="518">
        <v>5440</v>
      </c>
      <c r="R27" s="519"/>
      <c r="S27" s="519"/>
      <c r="T27" s="519"/>
      <c r="U27" s="519"/>
      <c r="V27" s="561"/>
      <c r="W27" s="620"/>
      <c r="X27" s="608"/>
      <c r="Y27" s="609"/>
      <c r="Z27" s="517" t="s">
        <v>178</v>
      </c>
      <c r="AA27" s="497"/>
      <c r="AB27" s="497"/>
      <c r="AC27" s="497"/>
      <c r="AD27" s="497"/>
      <c r="AE27" s="497"/>
      <c r="AF27" s="497"/>
      <c r="AG27" s="498"/>
      <c r="AH27" s="518">
        <v>13</v>
      </c>
      <c r="AI27" s="519"/>
      <c r="AJ27" s="519"/>
      <c r="AK27" s="519"/>
      <c r="AL27" s="561"/>
      <c r="AM27" s="518">
        <v>48893</v>
      </c>
      <c r="AN27" s="519"/>
      <c r="AO27" s="519"/>
      <c r="AP27" s="519"/>
      <c r="AQ27" s="519"/>
      <c r="AR27" s="561"/>
      <c r="AS27" s="518">
        <v>3761</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18223</v>
      </c>
      <c r="BO27" s="644"/>
      <c r="BP27" s="644"/>
      <c r="BQ27" s="644"/>
      <c r="BR27" s="644"/>
      <c r="BS27" s="644"/>
      <c r="BT27" s="644"/>
      <c r="BU27" s="645"/>
      <c r="BV27" s="643">
        <v>18221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180</v>
      </c>
      <c r="F28" s="497"/>
      <c r="G28" s="497"/>
      <c r="H28" s="497"/>
      <c r="I28" s="497"/>
      <c r="J28" s="497"/>
      <c r="K28" s="498"/>
      <c r="L28" s="518">
        <v>1</v>
      </c>
      <c r="M28" s="519"/>
      <c r="N28" s="519"/>
      <c r="O28" s="519"/>
      <c r="P28" s="561"/>
      <c r="Q28" s="518">
        <v>4690</v>
      </c>
      <c r="R28" s="519"/>
      <c r="S28" s="519"/>
      <c r="T28" s="519"/>
      <c r="U28" s="519"/>
      <c r="V28" s="561"/>
      <c r="W28" s="620"/>
      <c r="X28" s="608"/>
      <c r="Y28" s="609"/>
      <c r="Z28" s="517" t="s">
        <v>181</v>
      </c>
      <c r="AA28" s="497"/>
      <c r="AB28" s="497"/>
      <c r="AC28" s="497"/>
      <c r="AD28" s="497"/>
      <c r="AE28" s="497"/>
      <c r="AF28" s="497"/>
      <c r="AG28" s="498"/>
      <c r="AH28" s="518" t="s">
        <v>136</v>
      </c>
      <c r="AI28" s="519"/>
      <c r="AJ28" s="519"/>
      <c r="AK28" s="519"/>
      <c r="AL28" s="561"/>
      <c r="AM28" s="518" t="s">
        <v>128</v>
      </c>
      <c r="AN28" s="519"/>
      <c r="AO28" s="519"/>
      <c r="AP28" s="519"/>
      <c r="AQ28" s="519"/>
      <c r="AR28" s="561"/>
      <c r="AS28" s="518" t="s">
        <v>127</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1535841</v>
      </c>
      <c r="BO28" s="431"/>
      <c r="BP28" s="431"/>
      <c r="BQ28" s="431"/>
      <c r="BR28" s="431"/>
      <c r="BS28" s="431"/>
      <c r="BT28" s="431"/>
      <c r="BU28" s="432"/>
      <c r="BV28" s="430">
        <v>1679377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183</v>
      </c>
      <c r="F29" s="497"/>
      <c r="G29" s="497"/>
      <c r="H29" s="497"/>
      <c r="I29" s="497"/>
      <c r="J29" s="497"/>
      <c r="K29" s="498"/>
      <c r="L29" s="518">
        <v>18</v>
      </c>
      <c r="M29" s="519"/>
      <c r="N29" s="519"/>
      <c r="O29" s="519"/>
      <c r="P29" s="561"/>
      <c r="Q29" s="518">
        <v>4350</v>
      </c>
      <c r="R29" s="519"/>
      <c r="S29" s="519"/>
      <c r="T29" s="519"/>
      <c r="U29" s="519"/>
      <c r="V29" s="561"/>
      <c r="W29" s="621"/>
      <c r="X29" s="622"/>
      <c r="Y29" s="623"/>
      <c r="Z29" s="517" t="s">
        <v>184</v>
      </c>
      <c r="AA29" s="497"/>
      <c r="AB29" s="497"/>
      <c r="AC29" s="497"/>
      <c r="AD29" s="497"/>
      <c r="AE29" s="497"/>
      <c r="AF29" s="497"/>
      <c r="AG29" s="498"/>
      <c r="AH29" s="518">
        <v>605</v>
      </c>
      <c r="AI29" s="519"/>
      <c r="AJ29" s="519"/>
      <c r="AK29" s="519"/>
      <c r="AL29" s="561"/>
      <c r="AM29" s="518">
        <v>1920797</v>
      </c>
      <c r="AN29" s="519"/>
      <c r="AO29" s="519"/>
      <c r="AP29" s="519"/>
      <c r="AQ29" s="519"/>
      <c r="AR29" s="561"/>
      <c r="AS29" s="518">
        <v>3175</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t="s">
        <v>136</v>
      </c>
      <c r="BO29" s="468"/>
      <c r="BP29" s="468"/>
      <c r="BQ29" s="468"/>
      <c r="BR29" s="468"/>
      <c r="BS29" s="468"/>
      <c r="BT29" s="468"/>
      <c r="BU29" s="469"/>
      <c r="BV29" s="467" t="s">
        <v>136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100.8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681886</v>
      </c>
      <c r="BO30" s="644"/>
      <c r="BP30" s="644"/>
      <c r="BQ30" s="644"/>
      <c r="BR30" s="644"/>
      <c r="BS30" s="644"/>
      <c r="BT30" s="644"/>
      <c r="BU30" s="645"/>
      <c r="BV30" s="643">
        <v>782172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193</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公共下水道事業会計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秦野市伊勢原市環境衛生組合</v>
      </c>
      <c r="BZ34" s="657"/>
      <c r="CA34" s="657"/>
      <c r="CB34" s="657"/>
      <c r="CC34" s="657"/>
      <c r="CD34" s="657"/>
      <c r="CE34" s="657"/>
      <c r="CF34" s="657"/>
      <c r="CG34" s="657"/>
      <c r="CH34" s="657"/>
      <c r="CI34" s="657"/>
      <c r="CJ34" s="657"/>
      <c r="CK34" s="657"/>
      <c r="CL34" s="657"/>
      <c r="CM34" s="657"/>
      <c r="CN34" s="214"/>
      <c r="CO34" s="656">
        <f>IF(CQ34="","",MAX(C34:D43,U34:V43,AM34:AN43,BE34:BF43,BW34:BX43)+1)</f>
        <v>12</v>
      </c>
      <c r="CP34" s="656"/>
      <c r="CQ34" s="657" t="str">
        <f>IF('各会計、関係団体の財政状況及び健全化判断比率'!BS7="","",'各会計、関係団体の財政状況及び健全化判断比率'!BS7)</f>
        <v>伊勢原市土地開発公社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用地取得事業特別会計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金目川水害予防組合</v>
      </c>
      <c r="BZ35" s="657"/>
      <c r="CA35" s="657"/>
      <c r="CB35" s="657"/>
      <c r="CC35" s="657"/>
      <c r="CD35" s="657"/>
      <c r="CE35" s="657"/>
      <c r="CF35" s="657"/>
      <c r="CG35" s="657"/>
      <c r="CH35" s="657"/>
      <c r="CI35" s="657"/>
      <c r="CJ35" s="657"/>
      <c r="CK35" s="657"/>
      <c r="CL35" s="657"/>
      <c r="CM35" s="657"/>
      <c r="CN35" s="214"/>
      <c r="CO35" s="656">
        <f t="shared" ref="CO35:CO43" si="3">IF(CQ35="","",CO34+1)</f>
        <v>13</v>
      </c>
      <c r="CP35" s="656"/>
      <c r="CQ35" s="657" t="str">
        <f>IF('各会計、関係団体の財政状況及び健全化判断比率'!BS8="","",'各会計、関係団体の財政状況及び健全化判断比率'!BS8)</f>
        <v>(一財)伊勢原市事業公社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神奈川県後期高齢者医療広域連合(一般会計)</v>
      </c>
      <c r="BZ36" s="657"/>
      <c r="CA36" s="657"/>
      <c r="CB36" s="657"/>
      <c r="CC36" s="657"/>
      <c r="CD36" s="657"/>
      <c r="CE36" s="657"/>
      <c r="CF36" s="657"/>
      <c r="CG36" s="657"/>
      <c r="CH36" s="657"/>
      <c r="CI36" s="657"/>
      <c r="CJ36" s="657"/>
      <c r="CK36" s="657"/>
      <c r="CL36" s="657"/>
      <c r="CM36" s="657"/>
      <c r="CN36" s="214"/>
      <c r="CO36" s="656">
        <f t="shared" si="3"/>
        <v>14</v>
      </c>
      <c r="CP36" s="656"/>
      <c r="CQ36" s="657" t="str">
        <f>IF('各会計、関係団体の財政状況及び健全化判断比率'!BS9="","",'各会計、関係団体の財政状況及び健全化判断比率'!BS9)</f>
        <v>(公財)伊勢原市みどりのまち振興財団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神奈川県後期高齢者医療広域連合(事業会計)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神奈川県市町村職員退職手当組合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QEJrF95+vYpXS2OaEeaHqLcfLmvaNLJmZn0vpM8I8CrEhC9OoRGkC4/9RZeD4UMUFf/4A95iI/fCMNEXoYPXHw==" saltValue="bVhzjZaw0nmBpgiIl4ll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48" t="s">
        <v>559</v>
      </c>
      <c r="D34" s="1248"/>
      <c r="E34" s="1249"/>
      <c r="F34" s="32" t="s">
        <v>511</v>
      </c>
      <c r="G34" s="33" t="s">
        <v>511</v>
      </c>
      <c r="H34" s="33" t="s">
        <v>511</v>
      </c>
      <c r="I34" s="33" t="s">
        <v>511</v>
      </c>
      <c r="J34" s="34">
        <v>3.64</v>
      </c>
      <c r="K34" s="22"/>
      <c r="L34" s="22"/>
      <c r="M34" s="22"/>
      <c r="N34" s="22"/>
      <c r="O34" s="22"/>
      <c r="P34" s="22"/>
    </row>
    <row r="35" spans="1:16" ht="39" customHeight="1" x14ac:dyDescent="0.2">
      <c r="A35" s="22"/>
      <c r="B35" s="35"/>
      <c r="C35" s="1242" t="s">
        <v>560</v>
      </c>
      <c r="D35" s="1243"/>
      <c r="E35" s="1244"/>
      <c r="F35" s="36">
        <v>5.37</v>
      </c>
      <c r="G35" s="37">
        <v>4.6100000000000003</v>
      </c>
      <c r="H35" s="37">
        <v>4.82</v>
      </c>
      <c r="I35" s="37">
        <v>4.9000000000000004</v>
      </c>
      <c r="J35" s="38">
        <v>3.51</v>
      </c>
      <c r="K35" s="22"/>
      <c r="L35" s="22"/>
      <c r="M35" s="22"/>
      <c r="N35" s="22"/>
      <c r="O35" s="22"/>
      <c r="P35" s="22"/>
    </row>
    <row r="36" spans="1:16" ht="39" customHeight="1" x14ac:dyDescent="0.2">
      <c r="A36" s="22"/>
      <c r="B36" s="35"/>
      <c r="C36" s="1242" t="s">
        <v>561</v>
      </c>
      <c r="D36" s="1243"/>
      <c r="E36" s="1244"/>
      <c r="F36" s="36">
        <v>2.76</v>
      </c>
      <c r="G36" s="37">
        <v>4</v>
      </c>
      <c r="H36" s="37">
        <v>4.29</v>
      </c>
      <c r="I36" s="37">
        <v>1.23</v>
      </c>
      <c r="J36" s="38">
        <v>0.72</v>
      </c>
      <c r="K36" s="22"/>
      <c r="L36" s="22"/>
      <c r="M36" s="22"/>
      <c r="N36" s="22"/>
      <c r="O36" s="22"/>
      <c r="P36" s="22"/>
    </row>
    <row r="37" spans="1:16" ht="39" customHeight="1" x14ac:dyDescent="0.2">
      <c r="A37" s="22"/>
      <c r="B37" s="35"/>
      <c r="C37" s="1242" t="s">
        <v>562</v>
      </c>
      <c r="D37" s="1243"/>
      <c r="E37" s="1244"/>
      <c r="F37" s="36">
        <v>1.38</v>
      </c>
      <c r="G37" s="37">
        <v>1.46</v>
      </c>
      <c r="H37" s="37">
        <v>1.41</v>
      </c>
      <c r="I37" s="37">
        <v>1.68</v>
      </c>
      <c r="J37" s="38">
        <v>0.56000000000000005</v>
      </c>
      <c r="K37" s="22"/>
      <c r="L37" s="22"/>
      <c r="M37" s="22"/>
      <c r="N37" s="22"/>
      <c r="O37" s="22"/>
      <c r="P37" s="22"/>
    </row>
    <row r="38" spans="1:16" ht="39" customHeight="1" x14ac:dyDescent="0.2">
      <c r="A38" s="22"/>
      <c r="B38" s="35"/>
      <c r="C38" s="1242" t="s">
        <v>563</v>
      </c>
      <c r="D38" s="1243"/>
      <c r="E38" s="1244"/>
      <c r="F38" s="36">
        <v>0.04</v>
      </c>
      <c r="G38" s="37">
        <v>0.02</v>
      </c>
      <c r="H38" s="37">
        <v>0.03</v>
      </c>
      <c r="I38" s="37">
        <v>0.02</v>
      </c>
      <c r="J38" s="38">
        <v>0.03</v>
      </c>
      <c r="K38" s="22"/>
      <c r="L38" s="22"/>
      <c r="M38" s="22"/>
      <c r="N38" s="22"/>
      <c r="O38" s="22"/>
      <c r="P38" s="22"/>
    </row>
    <row r="39" spans="1:16" ht="39" customHeight="1" x14ac:dyDescent="0.2">
      <c r="A39" s="22"/>
      <c r="B39" s="35"/>
      <c r="C39" s="1242" t="s">
        <v>564</v>
      </c>
      <c r="D39" s="1243"/>
      <c r="E39" s="1244"/>
      <c r="F39" s="36">
        <v>0</v>
      </c>
      <c r="G39" s="37">
        <v>0</v>
      </c>
      <c r="H39" s="37">
        <v>0</v>
      </c>
      <c r="I39" s="37">
        <v>0</v>
      </c>
      <c r="J39" s="38">
        <v>0</v>
      </c>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565</v>
      </c>
      <c r="D42" s="1243"/>
      <c r="E42" s="1244"/>
      <c r="F42" s="36" t="s">
        <v>511</v>
      </c>
      <c r="G42" s="37" t="s">
        <v>511</v>
      </c>
      <c r="H42" s="37" t="s">
        <v>511</v>
      </c>
      <c r="I42" s="37" t="s">
        <v>511</v>
      </c>
      <c r="J42" s="38" t="s">
        <v>511</v>
      </c>
      <c r="K42" s="22"/>
      <c r="L42" s="22"/>
      <c r="M42" s="22"/>
      <c r="N42" s="22"/>
      <c r="O42" s="22"/>
      <c r="P42" s="22"/>
    </row>
    <row r="43" spans="1:16" ht="39" customHeight="1" thickBot="1" x14ac:dyDescent="0.25">
      <c r="A43" s="22"/>
      <c r="B43" s="40"/>
      <c r="C43" s="1245" t="s">
        <v>566</v>
      </c>
      <c r="D43" s="1246"/>
      <c r="E43" s="1247"/>
      <c r="F43" s="41">
        <v>0.71</v>
      </c>
      <c r="G43" s="42">
        <v>0.78</v>
      </c>
      <c r="H43" s="42">
        <v>0.64</v>
      </c>
      <c r="I43" s="42">
        <v>2.62</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6+tDE7H6EdxDThvw0rbjMzE5l91FPyiMFb0Tl8KDmSbjiiGe5FZ7OvsKlwLnEVzsIJ8J6GQ2AbwP+D6F56HYQ==" saltValue="8VBgNC6+AzYP8OtuGTEG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2637</v>
      </c>
      <c r="L45" s="60">
        <v>2721</v>
      </c>
      <c r="M45" s="60">
        <v>2816</v>
      </c>
      <c r="N45" s="60">
        <v>2798</v>
      </c>
      <c r="O45" s="61">
        <v>2795</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x14ac:dyDescent="0.2">
      <c r="A48" s="48"/>
      <c r="B48" s="1252"/>
      <c r="C48" s="1253"/>
      <c r="D48" s="62"/>
      <c r="E48" s="1258" t="s">
        <v>15</v>
      </c>
      <c r="F48" s="1258"/>
      <c r="G48" s="1258"/>
      <c r="H48" s="1258"/>
      <c r="I48" s="1258"/>
      <c r="J48" s="1259"/>
      <c r="K48" s="63">
        <v>899</v>
      </c>
      <c r="L48" s="64">
        <v>863</v>
      </c>
      <c r="M48" s="64">
        <v>867</v>
      </c>
      <c r="N48" s="64">
        <v>805</v>
      </c>
      <c r="O48" s="65">
        <v>719</v>
      </c>
      <c r="P48" s="48"/>
      <c r="Q48" s="48"/>
      <c r="R48" s="48"/>
      <c r="S48" s="48"/>
      <c r="T48" s="48"/>
      <c r="U48" s="48"/>
    </row>
    <row r="49" spans="1:21" ht="30.75" customHeight="1" x14ac:dyDescent="0.2">
      <c r="A49" s="48"/>
      <c r="B49" s="1252"/>
      <c r="C49" s="1253"/>
      <c r="D49" s="62"/>
      <c r="E49" s="1258" t="s">
        <v>16</v>
      </c>
      <c r="F49" s="1258"/>
      <c r="G49" s="1258"/>
      <c r="H49" s="1258"/>
      <c r="I49" s="1258"/>
      <c r="J49" s="1259"/>
      <c r="K49" s="63">
        <v>35</v>
      </c>
      <c r="L49" s="64">
        <v>192</v>
      </c>
      <c r="M49" s="64">
        <v>192</v>
      </c>
      <c r="N49" s="64">
        <v>193</v>
      </c>
      <c r="O49" s="65">
        <v>204</v>
      </c>
      <c r="P49" s="48"/>
      <c r="Q49" s="48"/>
      <c r="R49" s="48"/>
      <c r="S49" s="48"/>
      <c r="T49" s="48"/>
      <c r="U49" s="48"/>
    </row>
    <row r="50" spans="1:21" ht="30.75" customHeight="1" x14ac:dyDescent="0.2">
      <c r="A50" s="48"/>
      <c r="B50" s="1252"/>
      <c r="C50" s="1253"/>
      <c r="D50" s="62"/>
      <c r="E50" s="1258" t="s">
        <v>17</v>
      </c>
      <c r="F50" s="1258"/>
      <c r="G50" s="1258"/>
      <c r="H50" s="1258"/>
      <c r="I50" s="1258"/>
      <c r="J50" s="1259"/>
      <c r="K50" s="63">
        <v>420</v>
      </c>
      <c r="L50" s="64">
        <v>477</v>
      </c>
      <c r="M50" s="64">
        <v>447</v>
      </c>
      <c r="N50" s="64">
        <v>442</v>
      </c>
      <c r="O50" s="65">
        <v>438</v>
      </c>
      <c r="P50" s="48"/>
      <c r="Q50" s="48"/>
      <c r="R50" s="48"/>
      <c r="S50" s="48"/>
      <c r="T50" s="48"/>
      <c r="U50" s="48"/>
    </row>
    <row r="51" spans="1:21" ht="30.75" customHeight="1" x14ac:dyDescent="0.2">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2868</v>
      </c>
      <c r="L52" s="64">
        <v>2958</v>
      </c>
      <c r="M52" s="64">
        <v>3048</v>
      </c>
      <c r="N52" s="64">
        <v>3063</v>
      </c>
      <c r="O52" s="65">
        <v>2784</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1123</v>
      </c>
      <c r="L53" s="69">
        <v>1295</v>
      </c>
      <c r="M53" s="69">
        <v>1274</v>
      </c>
      <c r="N53" s="69">
        <v>1175</v>
      </c>
      <c r="O53" s="70">
        <v>1372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3">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588</v>
      </c>
      <c r="L57" s="84" t="s">
        <v>588</v>
      </c>
      <c r="M57" s="84" t="s">
        <v>588</v>
      </c>
      <c r="N57" s="84" t="s">
        <v>588</v>
      </c>
      <c r="O57" s="85" t="s">
        <v>588</v>
      </c>
    </row>
    <row r="58" spans="1:21" ht="31.5" customHeight="1" thickBot="1" x14ac:dyDescent="0.25">
      <c r="B58" s="1268"/>
      <c r="C58" s="1269"/>
      <c r="D58" s="1273" t="s">
        <v>27</v>
      </c>
      <c r="E58" s="1274"/>
      <c r="F58" s="1274"/>
      <c r="G58" s="1274"/>
      <c r="H58" s="1274"/>
      <c r="I58" s="1274"/>
      <c r="J58" s="1275"/>
      <c r="K58" s="86" t="s">
        <v>588</v>
      </c>
      <c r="L58" s="87" t="s">
        <v>588</v>
      </c>
      <c r="M58" s="87" t="s">
        <v>588</v>
      </c>
      <c r="N58" s="87" t="s">
        <v>588</v>
      </c>
      <c r="O58" s="88" t="s">
        <v>588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2oVmCvB4ZiuBClNG/Cj5eOE71TG7E1+566vaMeUDm/+Xw5nzGcXRhu8GuILWOM522X2/2EGndFIw9OeJVljIQ==" saltValue="BQcNUs4jLMXcpkOtgeQu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552</v>
      </c>
      <c r="J40" s="100" t="s">
        <v>553</v>
      </c>
      <c r="K40" s="100" t="s">
        <v>554</v>
      </c>
      <c r="L40" s="100" t="s">
        <v>555</v>
      </c>
      <c r="M40" s="101" t="s">
        <v>556</v>
      </c>
    </row>
    <row r="41" spans="2:13" ht="27.75" customHeight="1" x14ac:dyDescent="0.2">
      <c r="B41" s="1276" t="s">
        <v>30</v>
      </c>
      <c r="C41" s="1277"/>
      <c r="D41" s="102"/>
      <c r="E41" s="1282" t="s">
        <v>31</v>
      </c>
      <c r="F41" s="1282"/>
      <c r="G41" s="1282"/>
      <c r="H41" s="1283"/>
      <c r="I41" s="103">
        <v>26620</v>
      </c>
      <c r="J41" s="104">
        <v>25881</v>
      </c>
      <c r="K41" s="104">
        <v>25012</v>
      </c>
      <c r="L41" s="104">
        <v>23483</v>
      </c>
      <c r="M41" s="105">
        <v>23551</v>
      </c>
    </row>
    <row r="42" spans="2:13" ht="27.75" customHeight="1" x14ac:dyDescent="0.2">
      <c r="B42" s="1278"/>
      <c r="C42" s="1279"/>
      <c r="D42" s="106"/>
      <c r="E42" s="1284" t="s">
        <v>32</v>
      </c>
      <c r="F42" s="1284"/>
      <c r="G42" s="1284"/>
      <c r="H42" s="1285"/>
      <c r="I42" s="107">
        <v>6203</v>
      </c>
      <c r="J42" s="108">
        <v>5764</v>
      </c>
      <c r="K42" s="108">
        <v>5345</v>
      </c>
      <c r="L42" s="108">
        <v>4925</v>
      </c>
      <c r="M42" s="109">
        <v>4505</v>
      </c>
    </row>
    <row r="43" spans="2:13" ht="27.75" customHeight="1" x14ac:dyDescent="0.2">
      <c r="B43" s="1278"/>
      <c r="C43" s="1279"/>
      <c r="D43" s="106"/>
      <c r="E43" s="1284" t="s">
        <v>33</v>
      </c>
      <c r="F43" s="1284"/>
      <c r="G43" s="1284"/>
      <c r="H43" s="1285"/>
      <c r="I43" s="107">
        <v>11743</v>
      </c>
      <c r="J43" s="108">
        <v>11393</v>
      </c>
      <c r="K43" s="108">
        <v>11381</v>
      </c>
      <c r="L43" s="108">
        <v>11200</v>
      </c>
      <c r="M43" s="109">
        <v>10765</v>
      </c>
    </row>
    <row r="44" spans="2:13" ht="27.75" customHeight="1" x14ac:dyDescent="0.2">
      <c r="B44" s="1278"/>
      <c r="C44" s="1279"/>
      <c r="D44" s="106"/>
      <c r="E44" s="1284" t="s">
        <v>34</v>
      </c>
      <c r="F44" s="1284"/>
      <c r="G44" s="1284"/>
      <c r="H44" s="1285"/>
      <c r="I44" s="107">
        <v>2141</v>
      </c>
      <c r="J44" s="108">
        <v>1916</v>
      </c>
      <c r="K44" s="108">
        <v>2364</v>
      </c>
      <c r="L44" s="108">
        <v>2298</v>
      </c>
      <c r="M44" s="109">
        <v>2113</v>
      </c>
    </row>
    <row r="45" spans="2:13" ht="27.75" customHeight="1" x14ac:dyDescent="0.2">
      <c r="B45" s="1278"/>
      <c r="C45" s="1279"/>
      <c r="D45" s="106"/>
      <c r="E45" s="1284" t="s">
        <v>35</v>
      </c>
      <c r="F45" s="1284"/>
      <c r="G45" s="1284"/>
      <c r="H45" s="1285"/>
      <c r="I45" s="107">
        <v>3647</v>
      </c>
      <c r="J45" s="108">
        <v>3515</v>
      </c>
      <c r="K45" s="108">
        <v>3392</v>
      </c>
      <c r="L45" s="108">
        <v>2688</v>
      </c>
      <c r="M45" s="109">
        <v>2915</v>
      </c>
    </row>
    <row r="46" spans="2:13" ht="27.75" customHeight="1" x14ac:dyDescent="0.2">
      <c r="B46" s="1278"/>
      <c r="C46" s="1279"/>
      <c r="D46" s="110"/>
      <c r="E46" s="1284" t="s">
        <v>36</v>
      </c>
      <c r="F46" s="1284"/>
      <c r="G46" s="1284"/>
      <c r="H46" s="1285"/>
      <c r="I46" s="107">
        <v>312</v>
      </c>
      <c r="J46" s="108">
        <v>278</v>
      </c>
      <c r="K46" s="108">
        <v>245</v>
      </c>
      <c r="L46" s="108">
        <v>216</v>
      </c>
      <c r="M46" s="109">
        <v>187</v>
      </c>
    </row>
    <row r="47" spans="2:13" ht="27.75" customHeight="1" x14ac:dyDescent="0.2">
      <c r="B47" s="1278"/>
      <c r="C47" s="1279"/>
      <c r="D47" s="111"/>
      <c r="E47" s="1286" t="s">
        <v>37</v>
      </c>
      <c r="F47" s="1287"/>
      <c r="G47" s="1287"/>
      <c r="H47" s="1288"/>
      <c r="I47" s="107" t="s">
        <v>511</v>
      </c>
      <c r="J47" s="108" t="s">
        <v>511</v>
      </c>
      <c r="K47" s="108" t="s">
        <v>511</v>
      </c>
      <c r="L47" s="108" t="s">
        <v>511</v>
      </c>
      <c r="M47" s="109" t="s">
        <v>511</v>
      </c>
    </row>
    <row r="48" spans="2:13" ht="27.75" customHeight="1" x14ac:dyDescent="0.2">
      <c r="B48" s="1278"/>
      <c r="C48" s="1279"/>
      <c r="D48" s="106"/>
      <c r="E48" s="1284" t="s">
        <v>38</v>
      </c>
      <c r="F48" s="1284"/>
      <c r="G48" s="1284"/>
      <c r="H48" s="1285"/>
      <c r="I48" s="107" t="s">
        <v>511</v>
      </c>
      <c r="J48" s="108" t="s">
        <v>511</v>
      </c>
      <c r="K48" s="108" t="s">
        <v>511</v>
      </c>
      <c r="L48" s="108" t="s">
        <v>511</v>
      </c>
      <c r="M48" s="109" t="s">
        <v>511</v>
      </c>
    </row>
    <row r="49" spans="2:13" ht="27.75" customHeight="1" x14ac:dyDescent="0.2">
      <c r="B49" s="1280"/>
      <c r="C49" s="1281"/>
      <c r="D49" s="106"/>
      <c r="E49" s="1284" t="s">
        <v>39</v>
      </c>
      <c r="F49" s="1284"/>
      <c r="G49" s="1284"/>
      <c r="H49" s="1285"/>
      <c r="I49" s="107" t="s">
        <v>511</v>
      </c>
      <c r="J49" s="108" t="s">
        <v>511</v>
      </c>
      <c r="K49" s="108" t="s">
        <v>511</v>
      </c>
      <c r="L49" s="108" t="s">
        <v>511</v>
      </c>
      <c r="M49" s="109" t="s">
        <v>511</v>
      </c>
    </row>
    <row r="50" spans="2:13" ht="27.75" customHeight="1" x14ac:dyDescent="0.2">
      <c r="B50" s="1289" t="s">
        <v>40</v>
      </c>
      <c r="C50" s="1290"/>
      <c r="D50" s="112"/>
      <c r="E50" s="1284" t="s">
        <v>41</v>
      </c>
      <c r="F50" s="1284"/>
      <c r="G50" s="1284"/>
      <c r="H50" s="1285"/>
      <c r="I50" s="107">
        <v>2275</v>
      </c>
      <c r="J50" s="108">
        <v>2686</v>
      </c>
      <c r="K50" s="108">
        <v>3302</v>
      </c>
      <c r="L50" s="108">
        <v>3953</v>
      </c>
      <c r="M50" s="109">
        <v>3638</v>
      </c>
    </row>
    <row r="51" spans="2:13" ht="27.75" customHeight="1" x14ac:dyDescent="0.2">
      <c r="B51" s="1278"/>
      <c r="C51" s="1279"/>
      <c r="D51" s="106"/>
      <c r="E51" s="1284" t="s">
        <v>42</v>
      </c>
      <c r="F51" s="1284"/>
      <c r="G51" s="1284"/>
      <c r="H51" s="1285"/>
      <c r="I51" s="107">
        <v>5723</v>
      </c>
      <c r="J51" s="108">
        <v>5816</v>
      </c>
      <c r="K51" s="108">
        <v>6176</v>
      </c>
      <c r="L51" s="108">
        <v>6208</v>
      </c>
      <c r="M51" s="109">
        <v>6695</v>
      </c>
    </row>
    <row r="52" spans="2:13" ht="27.75" customHeight="1" x14ac:dyDescent="0.2">
      <c r="B52" s="1280"/>
      <c r="C52" s="1281"/>
      <c r="D52" s="106"/>
      <c r="E52" s="1284" t="s">
        <v>43</v>
      </c>
      <c r="F52" s="1284"/>
      <c r="G52" s="1284"/>
      <c r="H52" s="1285"/>
      <c r="I52" s="107">
        <v>26246</v>
      </c>
      <c r="J52" s="108">
        <v>25496</v>
      </c>
      <c r="K52" s="108">
        <v>24369</v>
      </c>
      <c r="L52" s="108">
        <v>23484</v>
      </c>
      <c r="M52" s="109">
        <v>22474</v>
      </c>
    </row>
    <row r="53" spans="2:13" ht="27.75" customHeight="1" thickBot="1" x14ac:dyDescent="0.25">
      <c r="B53" s="1291" t="s">
        <v>44</v>
      </c>
      <c r="C53" s="1292"/>
      <c r="D53" s="113"/>
      <c r="E53" s="1293" t="s">
        <v>45</v>
      </c>
      <c r="F53" s="1293"/>
      <c r="G53" s="1293"/>
      <c r="H53" s="1294"/>
      <c r="I53" s="114">
        <v>16422</v>
      </c>
      <c r="J53" s="115">
        <v>14749</v>
      </c>
      <c r="K53" s="115">
        <v>13891</v>
      </c>
      <c r="L53" s="115">
        <v>11164</v>
      </c>
      <c r="M53" s="116">
        <v>11230</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8YKzojMF9zNRhGOfmITh+UthOpa6UnEAcAV8KjIMera5iTCQFv9bZFEJTF0K/NFQ6Ky9laDppGZTzocu/ilmw==" saltValue="Pkp5SCxsPzaS9LREW1y5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554</v>
      </c>
      <c r="G54" s="125" t="s">
        <v>555</v>
      </c>
      <c r="H54" s="126" t="s">
        <v>556</v>
      </c>
    </row>
    <row r="55" spans="2:8" ht="52.5" customHeight="1" x14ac:dyDescent="0.2">
      <c r="B55" s="127"/>
      <c r="C55" s="1303" t="s">
        <v>48</v>
      </c>
      <c r="D55" s="1303"/>
      <c r="E55" s="1304"/>
      <c r="F55" s="128">
        <v>1533</v>
      </c>
      <c r="G55" s="128">
        <v>1679</v>
      </c>
      <c r="H55" s="129">
        <v>1536</v>
      </c>
    </row>
    <row r="56" spans="2:8" ht="52.5" customHeight="1" x14ac:dyDescent="0.2">
      <c r="B56" s="130"/>
      <c r="C56" s="1305" t="s">
        <v>49</v>
      </c>
      <c r="D56" s="1305"/>
      <c r="E56" s="1306"/>
      <c r="F56" s="131" t="s">
        <v>511</v>
      </c>
      <c r="G56" s="131" t="s">
        <v>511</v>
      </c>
      <c r="H56" s="132" t="s">
        <v>511</v>
      </c>
    </row>
    <row r="57" spans="2:8" ht="53.25" customHeight="1" x14ac:dyDescent="0.2">
      <c r="B57" s="130"/>
      <c r="C57" s="1307" t="s">
        <v>50</v>
      </c>
      <c r="D57" s="1307"/>
      <c r="E57" s="1308"/>
      <c r="F57" s="133">
        <v>714</v>
      </c>
      <c r="G57" s="133">
        <v>782</v>
      </c>
      <c r="H57" s="134">
        <v>682</v>
      </c>
    </row>
    <row r="58" spans="2:8" ht="45.75" customHeight="1" x14ac:dyDescent="0.2">
      <c r="B58" s="135"/>
      <c r="C58" s="1295" t="s">
        <v>584</v>
      </c>
      <c r="D58" s="1296"/>
      <c r="E58" s="1297"/>
      <c r="F58" s="136">
        <v>357</v>
      </c>
      <c r="G58" s="136">
        <v>357</v>
      </c>
      <c r="H58" s="137">
        <v>357</v>
      </c>
    </row>
    <row r="59" spans="2:8" ht="45.75" customHeight="1" x14ac:dyDescent="0.2">
      <c r="B59" s="135"/>
      <c r="C59" s="1295" t="s">
        <v>585</v>
      </c>
      <c r="D59" s="1296"/>
      <c r="E59" s="1297"/>
      <c r="F59" s="136">
        <v>210</v>
      </c>
      <c r="G59" s="136">
        <v>276</v>
      </c>
      <c r="H59" s="137">
        <v>173</v>
      </c>
    </row>
    <row r="60" spans="2:8" ht="45.75" customHeight="1" x14ac:dyDescent="0.2">
      <c r="B60" s="135"/>
      <c r="C60" s="1295" t="s">
        <v>586</v>
      </c>
      <c r="D60" s="1296"/>
      <c r="E60" s="1297"/>
      <c r="F60" s="136">
        <v>124</v>
      </c>
      <c r="G60" s="136">
        <v>125</v>
      </c>
      <c r="H60" s="137">
        <v>127</v>
      </c>
    </row>
    <row r="61" spans="2:8" ht="45.75" customHeight="1" x14ac:dyDescent="0.2">
      <c r="B61" s="135"/>
      <c r="C61" s="1295" t="s">
        <v>587</v>
      </c>
      <c r="D61" s="1296"/>
      <c r="E61" s="1297"/>
      <c r="F61" s="136">
        <v>16</v>
      </c>
      <c r="G61" s="136">
        <v>16</v>
      </c>
      <c r="H61" s="137">
        <v>16</v>
      </c>
    </row>
    <row r="62" spans="2:8" ht="45.75" customHeight="1" thickBot="1" x14ac:dyDescent="0.25">
      <c r="B62" s="138"/>
      <c r="C62" s="1298" t="s">
        <v>589</v>
      </c>
      <c r="D62" s="1299"/>
      <c r="E62" s="1300"/>
      <c r="F62" s="139">
        <v>5</v>
      </c>
      <c r="G62" s="139">
        <v>5</v>
      </c>
      <c r="H62" s="140">
        <v>5</v>
      </c>
    </row>
    <row r="63" spans="2:8" ht="52.5" customHeight="1" thickBot="1" x14ac:dyDescent="0.25">
      <c r="B63" s="141"/>
      <c r="C63" s="1301" t="s">
        <v>51</v>
      </c>
      <c r="D63" s="1301"/>
      <c r="E63" s="1302"/>
      <c r="F63" s="142">
        <v>2247</v>
      </c>
      <c r="G63" s="142">
        <v>2462</v>
      </c>
      <c r="H63" s="143">
        <v>2218</v>
      </c>
    </row>
    <row r="64" spans="2:8" ht="15" customHeight="1" x14ac:dyDescent="0.2"/>
  </sheetData>
  <sheetProtection algorithmName="SHA-512" hashValue="hoHqTtisNsawSIi/VBCAQ75ShbjSW3QiEAC6zDJxj1GGlCiNM+UwZEq/6Re1b9AtU+aoH+ZnrGDIN0jkhSTJRw==" saltValue="W70sXdKWgScpbYimXrml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386" customWidth="1"/>
    <col min="2" max="107" width="2.453125" style="386" customWidth="1"/>
    <col min="108" max="108" width="6.08984375" style="388" customWidth="1"/>
    <col min="109" max="109" width="5.90625" style="387" customWidth="1"/>
    <col min="110" max="110" width="19.08984375" style="386" hidden="1"/>
    <col min="111" max="115" width="12.6328125" style="386" hidden="1"/>
    <col min="116" max="349" width="8.6328125" style="386" hidden="1"/>
    <col min="350" max="355" width="14.90625" style="386" hidden="1"/>
    <col min="356" max="357" width="15.90625" style="386" hidden="1"/>
    <col min="358" max="363" width="16.08984375" style="386" hidden="1"/>
    <col min="364" max="364" width="6.08984375" style="386" hidden="1"/>
    <col min="365" max="365" width="3" style="386" hidden="1"/>
    <col min="366" max="605" width="8.6328125" style="386" hidden="1"/>
    <col min="606" max="611" width="14.90625" style="386" hidden="1"/>
    <col min="612" max="613" width="15.90625" style="386" hidden="1"/>
    <col min="614" max="619" width="16.08984375" style="386" hidden="1"/>
    <col min="620" max="620" width="6.08984375" style="386" hidden="1"/>
    <col min="621" max="621" width="3" style="386" hidden="1"/>
    <col min="622" max="861" width="8.6328125" style="386" hidden="1"/>
    <col min="862" max="867" width="14.90625" style="386" hidden="1"/>
    <col min="868" max="869" width="15.90625" style="386" hidden="1"/>
    <col min="870" max="875" width="16.08984375" style="386" hidden="1"/>
    <col min="876" max="876" width="6.08984375" style="386" hidden="1"/>
    <col min="877" max="877" width="3" style="386" hidden="1"/>
    <col min="878" max="1117" width="8.6328125" style="386" hidden="1"/>
    <col min="1118" max="1123" width="14.90625" style="386" hidden="1"/>
    <col min="1124" max="1125" width="15.90625" style="386" hidden="1"/>
    <col min="1126" max="1131" width="16.08984375" style="386" hidden="1"/>
    <col min="1132" max="1132" width="6.08984375" style="386" hidden="1"/>
    <col min="1133" max="1133" width="3" style="386" hidden="1"/>
    <col min="1134" max="1373" width="8.6328125" style="386" hidden="1"/>
    <col min="1374" max="1379" width="14.90625" style="386" hidden="1"/>
    <col min="1380" max="1381" width="15.90625" style="386" hidden="1"/>
    <col min="1382" max="1387" width="16.08984375" style="386" hidden="1"/>
    <col min="1388" max="1388" width="6.08984375" style="386" hidden="1"/>
    <col min="1389" max="1389" width="3" style="386" hidden="1"/>
    <col min="1390" max="1629" width="8.6328125" style="386" hidden="1"/>
    <col min="1630" max="1635" width="14.90625" style="386" hidden="1"/>
    <col min="1636" max="1637" width="15.90625" style="386" hidden="1"/>
    <col min="1638" max="1643" width="16.08984375" style="386" hidden="1"/>
    <col min="1644" max="1644" width="6.08984375" style="386" hidden="1"/>
    <col min="1645" max="1645" width="3" style="386" hidden="1"/>
    <col min="1646" max="1885" width="8.6328125" style="386" hidden="1"/>
    <col min="1886" max="1891" width="14.90625" style="386" hidden="1"/>
    <col min="1892" max="1893" width="15.90625" style="386" hidden="1"/>
    <col min="1894" max="1899" width="16.08984375" style="386" hidden="1"/>
    <col min="1900" max="1900" width="6.08984375" style="386" hidden="1"/>
    <col min="1901" max="1901" width="3" style="386" hidden="1"/>
    <col min="1902" max="2141" width="8.6328125" style="386" hidden="1"/>
    <col min="2142" max="2147" width="14.90625" style="386" hidden="1"/>
    <col min="2148" max="2149" width="15.90625" style="386" hidden="1"/>
    <col min="2150" max="2155" width="16.08984375" style="386" hidden="1"/>
    <col min="2156" max="2156" width="6.08984375" style="386" hidden="1"/>
    <col min="2157" max="2157" width="3" style="386" hidden="1"/>
    <col min="2158" max="2397" width="8.6328125" style="386" hidden="1"/>
    <col min="2398" max="2403" width="14.90625" style="386" hidden="1"/>
    <col min="2404" max="2405" width="15.90625" style="386" hidden="1"/>
    <col min="2406" max="2411" width="16.08984375" style="386" hidden="1"/>
    <col min="2412" max="2412" width="6.08984375" style="386" hidden="1"/>
    <col min="2413" max="2413" width="3" style="386" hidden="1"/>
    <col min="2414" max="2653" width="8.6328125" style="386" hidden="1"/>
    <col min="2654" max="2659" width="14.90625" style="386" hidden="1"/>
    <col min="2660" max="2661" width="15.90625" style="386" hidden="1"/>
    <col min="2662" max="2667" width="16.08984375" style="386" hidden="1"/>
    <col min="2668" max="2668" width="6.08984375" style="386" hidden="1"/>
    <col min="2669" max="2669" width="3" style="386" hidden="1"/>
    <col min="2670" max="2909" width="8.6328125" style="386" hidden="1"/>
    <col min="2910" max="2915" width="14.90625" style="386" hidden="1"/>
    <col min="2916" max="2917" width="15.90625" style="386" hidden="1"/>
    <col min="2918" max="2923" width="16.08984375" style="386" hidden="1"/>
    <col min="2924" max="2924" width="6.08984375" style="386" hidden="1"/>
    <col min="2925" max="2925" width="3" style="386" hidden="1"/>
    <col min="2926" max="3165" width="8.6328125" style="386" hidden="1"/>
    <col min="3166" max="3171" width="14.90625" style="386" hidden="1"/>
    <col min="3172" max="3173" width="15.90625" style="386" hidden="1"/>
    <col min="3174" max="3179" width="16.08984375" style="386" hidden="1"/>
    <col min="3180" max="3180" width="6.08984375" style="386" hidden="1"/>
    <col min="3181" max="3181" width="3" style="386" hidden="1"/>
    <col min="3182" max="3421" width="8.6328125" style="386" hidden="1"/>
    <col min="3422" max="3427" width="14.90625" style="386" hidden="1"/>
    <col min="3428" max="3429" width="15.90625" style="386" hidden="1"/>
    <col min="3430" max="3435" width="16.08984375" style="386" hidden="1"/>
    <col min="3436" max="3436" width="6.08984375" style="386" hidden="1"/>
    <col min="3437" max="3437" width="3" style="386" hidden="1"/>
    <col min="3438" max="3677" width="8.6328125" style="386" hidden="1"/>
    <col min="3678" max="3683" width="14.90625" style="386" hidden="1"/>
    <col min="3684" max="3685" width="15.90625" style="386" hidden="1"/>
    <col min="3686" max="3691" width="16.08984375" style="386" hidden="1"/>
    <col min="3692" max="3692" width="6.08984375" style="386" hidden="1"/>
    <col min="3693" max="3693" width="3" style="386" hidden="1"/>
    <col min="3694" max="3933" width="8.6328125" style="386" hidden="1"/>
    <col min="3934" max="3939" width="14.90625" style="386" hidden="1"/>
    <col min="3940" max="3941" width="15.90625" style="386" hidden="1"/>
    <col min="3942" max="3947" width="16.08984375" style="386" hidden="1"/>
    <col min="3948" max="3948" width="6.08984375" style="386" hidden="1"/>
    <col min="3949" max="3949" width="3" style="386" hidden="1"/>
    <col min="3950" max="4189" width="8.6328125" style="386" hidden="1"/>
    <col min="4190" max="4195" width="14.90625" style="386" hidden="1"/>
    <col min="4196" max="4197" width="15.90625" style="386" hidden="1"/>
    <col min="4198" max="4203" width="16.08984375" style="386" hidden="1"/>
    <col min="4204" max="4204" width="6.08984375" style="386" hidden="1"/>
    <col min="4205" max="4205" width="3" style="386" hidden="1"/>
    <col min="4206" max="4445" width="8.6328125" style="386" hidden="1"/>
    <col min="4446" max="4451" width="14.90625" style="386" hidden="1"/>
    <col min="4452" max="4453" width="15.90625" style="386" hidden="1"/>
    <col min="4454" max="4459" width="16.08984375" style="386" hidden="1"/>
    <col min="4460" max="4460" width="6.08984375" style="386" hidden="1"/>
    <col min="4461" max="4461" width="3" style="386" hidden="1"/>
    <col min="4462" max="4701" width="8.6328125" style="386" hidden="1"/>
    <col min="4702" max="4707" width="14.90625" style="386" hidden="1"/>
    <col min="4708" max="4709" width="15.90625" style="386" hidden="1"/>
    <col min="4710" max="4715" width="16.08984375" style="386" hidden="1"/>
    <col min="4716" max="4716" width="6.08984375" style="386" hidden="1"/>
    <col min="4717" max="4717" width="3" style="386" hidden="1"/>
    <col min="4718" max="4957" width="8.6328125" style="386" hidden="1"/>
    <col min="4958" max="4963" width="14.90625" style="386" hidden="1"/>
    <col min="4964" max="4965" width="15.90625" style="386" hidden="1"/>
    <col min="4966" max="4971" width="16.08984375" style="386" hidden="1"/>
    <col min="4972" max="4972" width="6.08984375" style="386" hidden="1"/>
    <col min="4973" max="4973" width="3" style="386" hidden="1"/>
    <col min="4974" max="5213" width="8.6328125" style="386" hidden="1"/>
    <col min="5214" max="5219" width="14.90625" style="386" hidden="1"/>
    <col min="5220" max="5221" width="15.90625" style="386" hidden="1"/>
    <col min="5222" max="5227" width="16.08984375" style="386" hidden="1"/>
    <col min="5228" max="5228" width="6.08984375" style="386" hidden="1"/>
    <col min="5229" max="5229" width="3" style="386" hidden="1"/>
    <col min="5230" max="5469" width="8.6328125" style="386" hidden="1"/>
    <col min="5470" max="5475" width="14.90625" style="386" hidden="1"/>
    <col min="5476" max="5477" width="15.90625" style="386" hidden="1"/>
    <col min="5478" max="5483" width="16.08984375" style="386" hidden="1"/>
    <col min="5484" max="5484" width="6.08984375" style="386" hidden="1"/>
    <col min="5485" max="5485" width="3" style="386" hidden="1"/>
    <col min="5486" max="5725" width="8.6328125" style="386" hidden="1"/>
    <col min="5726" max="5731" width="14.90625" style="386" hidden="1"/>
    <col min="5732" max="5733" width="15.90625" style="386" hidden="1"/>
    <col min="5734" max="5739" width="16.08984375" style="386" hidden="1"/>
    <col min="5740" max="5740" width="6.08984375" style="386" hidden="1"/>
    <col min="5741" max="5741" width="3" style="386" hidden="1"/>
    <col min="5742" max="5981" width="8.6328125" style="386" hidden="1"/>
    <col min="5982" max="5987" width="14.90625" style="386" hidden="1"/>
    <col min="5988" max="5989" width="15.90625" style="386" hidden="1"/>
    <col min="5990" max="5995" width="16.08984375" style="386" hidden="1"/>
    <col min="5996" max="5996" width="6.08984375" style="386" hidden="1"/>
    <col min="5997" max="5997" width="3" style="386" hidden="1"/>
    <col min="5998" max="6237" width="8.6328125" style="386" hidden="1"/>
    <col min="6238" max="6243" width="14.90625" style="386" hidden="1"/>
    <col min="6244" max="6245" width="15.90625" style="386" hidden="1"/>
    <col min="6246" max="6251" width="16.08984375" style="386" hidden="1"/>
    <col min="6252" max="6252" width="6.08984375" style="386" hidden="1"/>
    <col min="6253" max="6253" width="3" style="386" hidden="1"/>
    <col min="6254" max="6493" width="8.6328125" style="386" hidden="1"/>
    <col min="6494" max="6499" width="14.90625" style="386" hidden="1"/>
    <col min="6500" max="6501" width="15.90625" style="386" hidden="1"/>
    <col min="6502" max="6507" width="16.08984375" style="386" hidden="1"/>
    <col min="6508" max="6508" width="6.08984375" style="386" hidden="1"/>
    <col min="6509" max="6509" width="3" style="386" hidden="1"/>
    <col min="6510" max="6749" width="8.6328125" style="386" hidden="1"/>
    <col min="6750" max="6755" width="14.90625" style="386" hidden="1"/>
    <col min="6756" max="6757" width="15.90625" style="386" hidden="1"/>
    <col min="6758" max="6763" width="16.08984375" style="386" hidden="1"/>
    <col min="6764" max="6764" width="6.08984375" style="386" hidden="1"/>
    <col min="6765" max="6765" width="3" style="386" hidden="1"/>
    <col min="6766" max="7005" width="8.6328125" style="386" hidden="1"/>
    <col min="7006" max="7011" width="14.90625" style="386" hidden="1"/>
    <col min="7012" max="7013" width="15.90625" style="386" hidden="1"/>
    <col min="7014" max="7019" width="16.08984375" style="386" hidden="1"/>
    <col min="7020" max="7020" width="6.08984375" style="386" hidden="1"/>
    <col min="7021" max="7021" width="3" style="386" hidden="1"/>
    <col min="7022" max="7261" width="8.6328125" style="386" hidden="1"/>
    <col min="7262" max="7267" width="14.90625" style="386" hidden="1"/>
    <col min="7268" max="7269" width="15.90625" style="386" hidden="1"/>
    <col min="7270" max="7275" width="16.08984375" style="386" hidden="1"/>
    <col min="7276" max="7276" width="6.08984375" style="386" hidden="1"/>
    <col min="7277" max="7277" width="3" style="386" hidden="1"/>
    <col min="7278" max="7517" width="8.6328125" style="386" hidden="1"/>
    <col min="7518" max="7523" width="14.90625" style="386" hidden="1"/>
    <col min="7524" max="7525" width="15.90625" style="386" hidden="1"/>
    <col min="7526" max="7531" width="16.08984375" style="386" hidden="1"/>
    <col min="7532" max="7532" width="6.08984375" style="386" hidden="1"/>
    <col min="7533" max="7533" width="3" style="386" hidden="1"/>
    <col min="7534" max="7773" width="8.6328125" style="386" hidden="1"/>
    <col min="7774" max="7779" width="14.90625" style="386" hidden="1"/>
    <col min="7780" max="7781" width="15.90625" style="386" hidden="1"/>
    <col min="7782" max="7787" width="16.08984375" style="386" hidden="1"/>
    <col min="7788" max="7788" width="6.08984375" style="386" hidden="1"/>
    <col min="7789" max="7789" width="3" style="386" hidden="1"/>
    <col min="7790" max="8029" width="8.6328125" style="386" hidden="1"/>
    <col min="8030" max="8035" width="14.90625" style="386" hidden="1"/>
    <col min="8036" max="8037" width="15.90625" style="386" hidden="1"/>
    <col min="8038" max="8043" width="16.08984375" style="386" hidden="1"/>
    <col min="8044" max="8044" width="6.08984375" style="386" hidden="1"/>
    <col min="8045" max="8045" width="3" style="386" hidden="1"/>
    <col min="8046" max="8285" width="8.6328125" style="386" hidden="1"/>
    <col min="8286" max="8291" width="14.90625" style="386" hidden="1"/>
    <col min="8292" max="8293" width="15.90625" style="386" hidden="1"/>
    <col min="8294" max="8299" width="16.08984375" style="386" hidden="1"/>
    <col min="8300" max="8300" width="6.08984375" style="386" hidden="1"/>
    <col min="8301" max="8301" width="3" style="386" hidden="1"/>
    <col min="8302" max="8541" width="8.6328125" style="386" hidden="1"/>
    <col min="8542" max="8547" width="14.90625" style="386" hidden="1"/>
    <col min="8548" max="8549" width="15.90625" style="386" hidden="1"/>
    <col min="8550" max="8555" width="16.08984375" style="386" hidden="1"/>
    <col min="8556" max="8556" width="6.08984375" style="386" hidden="1"/>
    <col min="8557" max="8557" width="3" style="386" hidden="1"/>
    <col min="8558" max="8797" width="8.6328125" style="386" hidden="1"/>
    <col min="8798" max="8803" width="14.90625" style="386" hidden="1"/>
    <col min="8804" max="8805" width="15.90625" style="386" hidden="1"/>
    <col min="8806" max="8811" width="16.08984375" style="386" hidden="1"/>
    <col min="8812" max="8812" width="6.08984375" style="386" hidden="1"/>
    <col min="8813" max="8813" width="3" style="386" hidden="1"/>
    <col min="8814" max="9053" width="8.6328125" style="386" hidden="1"/>
    <col min="9054" max="9059" width="14.90625" style="386" hidden="1"/>
    <col min="9060" max="9061" width="15.90625" style="386" hidden="1"/>
    <col min="9062" max="9067" width="16.08984375" style="386" hidden="1"/>
    <col min="9068" max="9068" width="6.08984375" style="386" hidden="1"/>
    <col min="9069" max="9069" width="3" style="386" hidden="1"/>
    <col min="9070" max="9309" width="8.6328125" style="386" hidden="1"/>
    <col min="9310" max="9315" width="14.90625" style="386" hidden="1"/>
    <col min="9316" max="9317" width="15.90625" style="386" hidden="1"/>
    <col min="9318" max="9323" width="16.08984375" style="386" hidden="1"/>
    <col min="9324" max="9324" width="6.08984375" style="386" hidden="1"/>
    <col min="9325" max="9325" width="3" style="386" hidden="1"/>
    <col min="9326" max="9565" width="8.6328125" style="386" hidden="1"/>
    <col min="9566" max="9571" width="14.90625" style="386" hidden="1"/>
    <col min="9572" max="9573" width="15.90625" style="386" hidden="1"/>
    <col min="9574" max="9579" width="16.08984375" style="386" hidden="1"/>
    <col min="9580" max="9580" width="6.08984375" style="386" hidden="1"/>
    <col min="9581" max="9581" width="3" style="386" hidden="1"/>
    <col min="9582" max="9821" width="8.6328125" style="386" hidden="1"/>
    <col min="9822" max="9827" width="14.90625" style="386" hidden="1"/>
    <col min="9828" max="9829" width="15.90625" style="386" hidden="1"/>
    <col min="9830" max="9835" width="16.08984375" style="386" hidden="1"/>
    <col min="9836" max="9836" width="6.08984375" style="386" hidden="1"/>
    <col min="9837" max="9837" width="3" style="386" hidden="1"/>
    <col min="9838" max="10077" width="8.6328125" style="386" hidden="1"/>
    <col min="10078" max="10083" width="14.90625" style="386" hidden="1"/>
    <col min="10084" max="10085" width="15.90625" style="386" hidden="1"/>
    <col min="10086" max="10091" width="16.08984375" style="386" hidden="1"/>
    <col min="10092" max="10092" width="6.08984375" style="386" hidden="1"/>
    <col min="10093" max="10093" width="3" style="386" hidden="1"/>
    <col min="10094" max="10333" width="8.6328125" style="386" hidden="1"/>
    <col min="10334" max="10339" width="14.90625" style="386" hidden="1"/>
    <col min="10340" max="10341" width="15.90625" style="386" hidden="1"/>
    <col min="10342" max="10347" width="16.08984375" style="386" hidden="1"/>
    <col min="10348" max="10348" width="6.08984375" style="386" hidden="1"/>
    <col min="10349" max="10349" width="3" style="386" hidden="1"/>
    <col min="10350" max="10589" width="8.6328125" style="386" hidden="1"/>
    <col min="10590" max="10595" width="14.90625" style="386" hidden="1"/>
    <col min="10596" max="10597" width="15.90625" style="386" hidden="1"/>
    <col min="10598" max="10603" width="16.08984375" style="386" hidden="1"/>
    <col min="10604" max="10604" width="6.08984375" style="386" hidden="1"/>
    <col min="10605" max="10605" width="3" style="386" hidden="1"/>
    <col min="10606" max="10845" width="8.6328125" style="386" hidden="1"/>
    <col min="10846" max="10851" width="14.90625" style="386" hidden="1"/>
    <col min="10852" max="10853" width="15.90625" style="386" hidden="1"/>
    <col min="10854" max="10859" width="16.08984375" style="386" hidden="1"/>
    <col min="10860" max="10860" width="6.08984375" style="386" hidden="1"/>
    <col min="10861" max="10861" width="3" style="386" hidden="1"/>
    <col min="10862" max="11101" width="8.6328125" style="386" hidden="1"/>
    <col min="11102" max="11107" width="14.90625" style="386" hidden="1"/>
    <col min="11108" max="11109" width="15.90625" style="386" hidden="1"/>
    <col min="11110" max="11115" width="16.08984375" style="386" hidden="1"/>
    <col min="11116" max="11116" width="6.08984375" style="386" hidden="1"/>
    <col min="11117" max="11117" width="3" style="386" hidden="1"/>
    <col min="11118" max="11357" width="8.6328125" style="386" hidden="1"/>
    <col min="11358" max="11363" width="14.90625" style="386" hidden="1"/>
    <col min="11364" max="11365" width="15.90625" style="386" hidden="1"/>
    <col min="11366" max="11371" width="16.08984375" style="386" hidden="1"/>
    <col min="11372" max="11372" width="6.08984375" style="386" hidden="1"/>
    <col min="11373" max="11373" width="3" style="386" hidden="1"/>
    <col min="11374" max="11613" width="8.6328125" style="386" hidden="1"/>
    <col min="11614" max="11619" width="14.90625" style="386" hidden="1"/>
    <col min="11620" max="11621" width="15.90625" style="386" hidden="1"/>
    <col min="11622" max="11627" width="16.08984375" style="386" hidden="1"/>
    <col min="11628" max="11628" width="6.08984375" style="386" hidden="1"/>
    <col min="11629" max="11629" width="3" style="386" hidden="1"/>
    <col min="11630" max="11869" width="8.6328125" style="386" hidden="1"/>
    <col min="11870" max="11875" width="14.90625" style="386" hidden="1"/>
    <col min="11876" max="11877" width="15.90625" style="386" hidden="1"/>
    <col min="11878" max="11883" width="16.08984375" style="386" hidden="1"/>
    <col min="11884" max="11884" width="6.08984375" style="386" hidden="1"/>
    <col min="11885" max="11885" width="3" style="386" hidden="1"/>
    <col min="11886" max="12125" width="8.6328125" style="386" hidden="1"/>
    <col min="12126" max="12131" width="14.90625" style="386" hidden="1"/>
    <col min="12132" max="12133" width="15.90625" style="386" hidden="1"/>
    <col min="12134" max="12139" width="16.08984375" style="386" hidden="1"/>
    <col min="12140" max="12140" width="6.08984375" style="386" hidden="1"/>
    <col min="12141" max="12141" width="3" style="386" hidden="1"/>
    <col min="12142" max="12381" width="8.6328125" style="386" hidden="1"/>
    <col min="12382" max="12387" width="14.90625" style="386" hidden="1"/>
    <col min="12388" max="12389" width="15.90625" style="386" hidden="1"/>
    <col min="12390" max="12395" width="16.08984375" style="386" hidden="1"/>
    <col min="12396" max="12396" width="6.08984375" style="386" hidden="1"/>
    <col min="12397" max="12397" width="3" style="386" hidden="1"/>
    <col min="12398" max="12637" width="8.6328125" style="386" hidden="1"/>
    <col min="12638" max="12643" width="14.90625" style="386" hidden="1"/>
    <col min="12644" max="12645" width="15.90625" style="386" hidden="1"/>
    <col min="12646" max="12651" width="16.08984375" style="386" hidden="1"/>
    <col min="12652" max="12652" width="6.08984375" style="386" hidden="1"/>
    <col min="12653" max="12653" width="3" style="386" hidden="1"/>
    <col min="12654" max="12893" width="8.6328125" style="386" hidden="1"/>
    <col min="12894" max="12899" width="14.90625" style="386" hidden="1"/>
    <col min="12900" max="12901" width="15.90625" style="386" hidden="1"/>
    <col min="12902" max="12907" width="16.08984375" style="386" hidden="1"/>
    <col min="12908" max="12908" width="6.08984375" style="386" hidden="1"/>
    <col min="12909" max="12909" width="3" style="386" hidden="1"/>
    <col min="12910" max="13149" width="8.6328125" style="386" hidden="1"/>
    <col min="13150" max="13155" width="14.90625" style="386" hidden="1"/>
    <col min="13156" max="13157" width="15.90625" style="386" hidden="1"/>
    <col min="13158" max="13163" width="16.08984375" style="386" hidden="1"/>
    <col min="13164" max="13164" width="6.08984375" style="386" hidden="1"/>
    <col min="13165" max="13165" width="3" style="386" hidden="1"/>
    <col min="13166" max="13405" width="8.6328125" style="386" hidden="1"/>
    <col min="13406" max="13411" width="14.90625" style="386" hidden="1"/>
    <col min="13412" max="13413" width="15.90625" style="386" hidden="1"/>
    <col min="13414" max="13419" width="16.08984375" style="386" hidden="1"/>
    <col min="13420" max="13420" width="6.08984375" style="386" hidden="1"/>
    <col min="13421" max="13421" width="3" style="386" hidden="1"/>
    <col min="13422" max="13661" width="8.6328125" style="386" hidden="1"/>
    <col min="13662" max="13667" width="14.90625" style="386" hidden="1"/>
    <col min="13668" max="13669" width="15.90625" style="386" hidden="1"/>
    <col min="13670" max="13675" width="16.08984375" style="386" hidden="1"/>
    <col min="13676" max="13676" width="6.08984375" style="386" hidden="1"/>
    <col min="13677" max="13677" width="3" style="386" hidden="1"/>
    <col min="13678" max="13917" width="8.6328125" style="386" hidden="1"/>
    <col min="13918" max="13923" width="14.90625" style="386" hidden="1"/>
    <col min="13924" max="13925" width="15.90625" style="386" hidden="1"/>
    <col min="13926" max="13931" width="16.08984375" style="386" hidden="1"/>
    <col min="13932" max="13932" width="6.08984375" style="386" hidden="1"/>
    <col min="13933" max="13933" width="3" style="386" hidden="1"/>
    <col min="13934" max="14173" width="8.6328125" style="386" hidden="1"/>
    <col min="14174" max="14179" width="14.90625" style="386" hidden="1"/>
    <col min="14180" max="14181" width="15.90625" style="386" hidden="1"/>
    <col min="14182" max="14187" width="16.08984375" style="386" hidden="1"/>
    <col min="14188" max="14188" width="6.08984375" style="386" hidden="1"/>
    <col min="14189" max="14189" width="3" style="386" hidden="1"/>
    <col min="14190" max="14429" width="8.6328125" style="386" hidden="1"/>
    <col min="14430" max="14435" width="14.90625" style="386" hidden="1"/>
    <col min="14436" max="14437" width="15.90625" style="386" hidden="1"/>
    <col min="14438" max="14443" width="16.08984375" style="386" hidden="1"/>
    <col min="14444" max="14444" width="6.08984375" style="386" hidden="1"/>
    <col min="14445" max="14445" width="3" style="386" hidden="1"/>
    <col min="14446" max="14685" width="8.6328125" style="386" hidden="1"/>
    <col min="14686" max="14691" width="14.90625" style="386" hidden="1"/>
    <col min="14692" max="14693" width="15.90625" style="386" hidden="1"/>
    <col min="14694" max="14699" width="16.08984375" style="386" hidden="1"/>
    <col min="14700" max="14700" width="6.08984375" style="386" hidden="1"/>
    <col min="14701" max="14701" width="3" style="386" hidden="1"/>
    <col min="14702" max="14941" width="8.6328125" style="386" hidden="1"/>
    <col min="14942" max="14947" width="14.90625" style="386" hidden="1"/>
    <col min="14948" max="14949" width="15.90625" style="386" hidden="1"/>
    <col min="14950" max="14955" width="16.08984375" style="386" hidden="1"/>
    <col min="14956" max="14956" width="6.08984375" style="386" hidden="1"/>
    <col min="14957" max="14957" width="3" style="386" hidden="1"/>
    <col min="14958" max="15197" width="8.6328125" style="386" hidden="1"/>
    <col min="15198" max="15203" width="14.90625" style="386" hidden="1"/>
    <col min="15204" max="15205" width="15.90625" style="386" hidden="1"/>
    <col min="15206" max="15211" width="16.08984375" style="386" hidden="1"/>
    <col min="15212" max="15212" width="6.08984375" style="386" hidden="1"/>
    <col min="15213" max="15213" width="3" style="386" hidden="1"/>
    <col min="15214" max="15453" width="8.6328125" style="386" hidden="1"/>
    <col min="15454" max="15459" width="14.90625" style="386" hidden="1"/>
    <col min="15460" max="15461" width="15.90625" style="386" hidden="1"/>
    <col min="15462" max="15467" width="16.08984375" style="386" hidden="1"/>
    <col min="15468" max="15468" width="6.08984375" style="386" hidden="1"/>
    <col min="15469" max="15469" width="3" style="386" hidden="1"/>
    <col min="15470" max="15709" width="8.6328125" style="386" hidden="1"/>
    <col min="15710" max="15715" width="14.90625" style="386" hidden="1"/>
    <col min="15716" max="15717" width="15.90625" style="386" hidden="1"/>
    <col min="15718" max="15723" width="16.08984375" style="386" hidden="1"/>
    <col min="15724" max="15724" width="6.08984375" style="386" hidden="1"/>
    <col min="15725" max="15725" width="3" style="386" hidden="1"/>
    <col min="15726" max="15965" width="8.6328125" style="386" hidden="1"/>
    <col min="15966" max="15971" width="14.90625" style="386" hidden="1"/>
    <col min="15972" max="15973" width="15.90625" style="386" hidden="1"/>
    <col min="15974" max="15979" width="16.08984375" style="386" hidden="1"/>
    <col min="15980" max="15980" width="6.08984375" style="386" hidden="1"/>
    <col min="15981" max="15981" width="3" style="386" hidden="1"/>
    <col min="15982" max="16221" width="8.6328125" style="386" hidden="1"/>
    <col min="16222" max="16227" width="14.90625" style="386" hidden="1"/>
    <col min="16228" max="16229" width="15.90625" style="386" hidden="1"/>
    <col min="16230" max="16235" width="16.08984375" style="386" hidden="1"/>
    <col min="16236" max="16236" width="6.08984375" style="386" hidden="1"/>
    <col min="16237" max="16237" width="3" style="386" hidden="1"/>
    <col min="16238" max="16384" width="8.63281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ht="13"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ht="13"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6"/>
      <c r="DE19" s="386"/>
    </row>
    <row r="20" spans="1:351" ht="13" x14ac:dyDescent="0.2">
      <c r="DD20" s="386"/>
      <c r="DE20" s="386"/>
    </row>
    <row r="21" spans="1:351" ht="16.5"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5" x14ac:dyDescent="0.2">
      <c r="B22" s="387"/>
      <c r="MM22" s="418"/>
    </row>
    <row r="23" spans="1:351" ht="13" x14ac:dyDescent="0.2">
      <c r="B23" s="387"/>
    </row>
    <row r="24" spans="1:351" ht="13" x14ac:dyDescent="0.2">
      <c r="B24" s="387"/>
    </row>
    <row r="25" spans="1:351" ht="13" x14ac:dyDescent="0.2">
      <c r="B25" s="387"/>
    </row>
    <row r="26" spans="1:351" ht="13" x14ac:dyDescent="0.2">
      <c r="B26" s="387"/>
    </row>
    <row r="27" spans="1:351" ht="13" x14ac:dyDescent="0.2">
      <c r="B27" s="387"/>
    </row>
    <row r="28" spans="1:351" ht="13" x14ac:dyDescent="0.2">
      <c r="B28" s="387"/>
    </row>
    <row r="29" spans="1:351" ht="13" x14ac:dyDescent="0.2">
      <c r="B29" s="387"/>
    </row>
    <row r="30" spans="1:351" ht="13" x14ac:dyDescent="0.2">
      <c r="B30" s="387"/>
    </row>
    <row r="31" spans="1:351" ht="13" x14ac:dyDescent="0.2">
      <c r="B31" s="387"/>
    </row>
    <row r="32" spans="1:351" ht="13" x14ac:dyDescent="0.2">
      <c r="B32" s="387"/>
    </row>
    <row r="33" spans="2:109" ht="13" x14ac:dyDescent="0.2">
      <c r="B33" s="387"/>
    </row>
    <row r="34" spans="2:109" ht="13" x14ac:dyDescent="0.2">
      <c r="B34" s="387"/>
    </row>
    <row r="35" spans="2:109" ht="13" x14ac:dyDescent="0.2">
      <c r="B35" s="387"/>
    </row>
    <row r="36" spans="2:109" ht="13" x14ac:dyDescent="0.2">
      <c r="B36" s="387"/>
    </row>
    <row r="37" spans="2:109" ht="13" x14ac:dyDescent="0.2">
      <c r="B37" s="387"/>
    </row>
    <row r="38" spans="2:109" ht="13" x14ac:dyDescent="0.2">
      <c r="B38" s="387"/>
    </row>
    <row r="39" spans="2:109" ht="13"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 x14ac:dyDescent="0.2">
      <c r="B40" s="407"/>
      <c r="DD40" s="407"/>
      <c r="DE40" s="386"/>
    </row>
    <row r="41" spans="2:109" ht="16.5" x14ac:dyDescent="0.2">
      <c r="B41" s="417" t="s">
        <v>598</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 x14ac:dyDescent="0.2">
      <c r="B42" s="387"/>
      <c r="G42" s="403"/>
      <c r="I42" s="402"/>
      <c r="J42" s="402"/>
      <c r="K42" s="402"/>
      <c r="AM42" s="403"/>
      <c r="AN42" s="403" t="s">
        <v>595</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09" t="s">
        <v>601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 x14ac:dyDescent="0.2">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 x14ac:dyDescent="0.2">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 x14ac:dyDescent="0.2">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 x14ac:dyDescent="0.2">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 x14ac:dyDescent="0.2">
      <c r="B49" s="387"/>
      <c r="AN49" s="386" t="s">
        <v>594</v>
      </c>
    </row>
    <row r="50" spans="1:109" ht="13" x14ac:dyDescent="0.2">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552</v>
      </c>
      <c r="BQ50" s="1322"/>
      <c r="BR50" s="1322"/>
      <c r="BS50" s="1322"/>
      <c r="BT50" s="1322"/>
      <c r="BU50" s="1322"/>
      <c r="BV50" s="1322"/>
      <c r="BW50" s="1322"/>
      <c r="BX50" s="1322" t="s">
        <v>553</v>
      </c>
      <c r="BY50" s="1322"/>
      <c r="BZ50" s="1322"/>
      <c r="CA50" s="1322"/>
      <c r="CB50" s="1322"/>
      <c r="CC50" s="1322"/>
      <c r="CD50" s="1322"/>
      <c r="CE50" s="1322"/>
      <c r="CF50" s="1322" t="s">
        <v>554</v>
      </c>
      <c r="CG50" s="1322"/>
      <c r="CH50" s="1322"/>
      <c r="CI50" s="1322"/>
      <c r="CJ50" s="1322"/>
      <c r="CK50" s="1322"/>
      <c r="CL50" s="1322"/>
      <c r="CM50" s="1322"/>
      <c r="CN50" s="1322" t="s">
        <v>555</v>
      </c>
      <c r="CO50" s="1322"/>
      <c r="CP50" s="1322"/>
      <c r="CQ50" s="1322"/>
      <c r="CR50" s="1322"/>
      <c r="CS50" s="1322"/>
      <c r="CT50" s="1322"/>
      <c r="CU50" s="1322"/>
      <c r="CV50" s="1322" t="s">
        <v>556</v>
      </c>
      <c r="CW50" s="1322"/>
      <c r="CX50" s="1322"/>
      <c r="CY50" s="1322"/>
      <c r="CZ50" s="1322"/>
      <c r="DA50" s="1322"/>
      <c r="DB50" s="1322"/>
      <c r="DC50" s="1322"/>
    </row>
    <row r="51" spans="1:109" ht="13.5" customHeight="1" x14ac:dyDescent="0.2">
      <c r="B51" s="387"/>
      <c r="G51" s="1325"/>
      <c r="H51" s="1325"/>
      <c r="I51" s="1327"/>
      <c r="J51" s="1327"/>
      <c r="K51" s="1326"/>
      <c r="L51" s="1326"/>
      <c r="M51" s="1326"/>
      <c r="N51" s="1326"/>
      <c r="AM51" s="394"/>
      <c r="AN51" s="1323" t="s">
        <v>593</v>
      </c>
      <c r="AO51" s="1323"/>
      <c r="AP51" s="1323"/>
      <c r="AQ51" s="1323"/>
      <c r="AR51" s="1323"/>
      <c r="AS51" s="1323"/>
      <c r="AT51" s="1323"/>
      <c r="AU51" s="1323"/>
      <c r="AV51" s="1323"/>
      <c r="AW51" s="1323"/>
      <c r="AX51" s="1323"/>
      <c r="AY51" s="1323"/>
      <c r="AZ51" s="1323"/>
      <c r="BA51" s="1323"/>
      <c r="BB51" s="1323" t="s">
        <v>591</v>
      </c>
      <c r="BC51" s="1323"/>
      <c r="BD51" s="1323"/>
      <c r="BE51" s="1323"/>
      <c r="BF51" s="1323"/>
      <c r="BG51" s="1323"/>
      <c r="BH51" s="1323"/>
      <c r="BI51" s="1323"/>
      <c r="BJ51" s="1323"/>
      <c r="BK51" s="1323"/>
      <c r="BL51" s="1323"/>
      <c r="BM51" s="1323"/>
      <c r="BN51" s="1323"/>
      <c r="BO51" s="1323"/>
      <c r="BP51" s="1324">
        <v>98.6</v>
      </c>
      <c r="BQ51" s="1324"/>
      <c r="BR51" s="1324"/>
      <c r="BS51" s="1324"/>
      <c r="BT51" s="1324"/>
      <c r="BU51" s="1324"/>
      <c r="BV51" s="1324"/>
      <c r="BW51" s="1324"/>
      <c r="BX51" s="1324">
        <v>87.4</v>
      </c>
      <c r="BY51" s="1324"/>
      <c r="BZ51" s="1324"/>
      <c r="CA51" s="1324"/>
      <c r="CB51" s="1324"/>
      <c r="CC51" s="1324"/>
      <c r="CD51" s="1324"/>
      <c r="CE51" s="1324"/>
      <c r="CF51" s="1324">
        <v>81.900000000000006</v>
      </c>
      <c r="CG51" s="1324"/>
      <c r="CH51" s="1324"/>
      <c r="CI51" s="1324"/>
      <c r="CJ51" s="1324"/>
      <c r="CK51" s="1324"/>
      <c r="CL51" s="1324"/>
      <c r="CM51" s="1324"/>
      <c r="CN51" s="1324">
        <v>64.7</v>
      </c>
      <c r="CO51" s="1324"/>
      <c r="CP51" s="1324"/>
      <c r="CQ51" s="1324"/>
      <c r="CR51" s="1324"/>
      <c r="CS51" s="1324"/>
      <c r="CT51" s="1324"/>
      <c r="CU51" s="1324"/>
      <c r="CV51" s="1324">
        <v>64.8</v>
      </c>
      <c r="CW51" s="1324"/>
      <c r="CX51" s="1324"/>
      <c r="CY51" s="1324"/>
      <c r="CZ51" s="1324"/>
      <c r="DA51" s="1324"/>
      <c r="DB51" s="1324"/>
      <c r="DC51" s="1324"/>
    </row>
    <row r="52" spans="1:109" ht="13" x14ac:dyDescent="0.2">
      <c r="B52" s="387"/>
      <c r="G52" s="1325"/>
      <c r="H52" s="1325"/>
      <c r="I52" s="1327"/>
      <c r="J52" s="1327"/>
      <c r="K52" s="1326"/>
      <c r="L52" s="1326"/>
      <c r="M52" s="1326"/>
      <c r="N52" s="1326"/>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 x14ac:dyDescent="0.2">
      <c r="A53" s="402"/>
      <c r="B53" s="387"/>
      <c r="G53" s="1325"/>
      <c r="H53" s="1325"/>
      <c r="I53" s="1318"/>
      <c r="J53" s="1318"/>
      <c r="K53" s="1326"/>
      <c r="L53" s="1326"/>
      <c r="M53" s="1326"/>
      <c r="N53" s="1326"/>
      <c r="AM53" s="394"/>
      <c r="AN53" s="1323"/>
      <c r="AO53" s="1323"/>
      <c r="AP53" s="1323"/>
      <c r="AQ53" s="1323"/>
      <c r="AR53" s="1323"/>
      <c r="AS53" s="1323"/>
      <c r="AT53" s="1323"/>
      <c r="AU53" s="1323"/>
      <c r="AV53" s="1323"/>
      <c r="AW53" s="1323"/>
      <c r="AX53" s="1323"/>
      <c r="AY53" s="1323"/>
      <c r="AZ53" s="1323"/>
      <c r="BA53" s="1323"/>
      <c r="BB53" s="1323" t="s">
        <v>597</v>
      </c>
      <c r="BC53" s="1323"/>
      <c r="BD53" s="1323"/>
      <c r="BE53" s="1323"/>
      <c r="BF53" s="1323"/>
      <c r="BG53" s="1323"/>
      <c r="BH53" s="1323"/>
      <c r="BI53" s="1323"/>
      <c r="BJ53" s="1323"/>
      <c r="BK53" s="1323"/>
      <c r="BL53" s="1323"/>
      <c r="BM53" s="1323"/>
      <c r="BN53" s="1323"/>
      <c r="BO53" s="1323"/>
      <c r="BP53" s="1324">
        <v>62.8</v>
      </c>
      <c r="BQ53" s="1324"/>
      <c r="BR53" s="1324"/>
      <c r="BS53" s="1324"/>
      <c r="BT53" s="1324"/>
      <c r="BU53" s="1324"/>
      <c r="BV53" s="1324"/>
      <c r="BW53" s="1324"/>
      <c r="BX53" s="1324">
        <v>68.400000000000006</v>
      </c>
      <c r="BY53" s="1324"/>
      <c r="BZ53" s="1324"/>
      <c r="CA53" s="1324"/>
      <c r="CB53" s="1324"/>
      <c r="CC53" s="1324"/>
      <c r="CD53" s="1324"/>
      <c r="CE53" s="1324"/>
      <c r="CF53" s="1324">
        <v>69.8</v>
      </c>
      <c r="CG53" s="1324"/>
      <c r="CH53" s="1324"/>
      <c r="CI53" s="1324"/>
      <c r="CJ53" s="1324"/>
      <c r="CK53" s="1324"/>
      <c r="CL53" s="1324"/>
      <c r="CM53" s="1324"/>
      <c r="CN53" s="1324">
        <v>71.5</v>
      </c>
      <c r="CO53" s="1324"/>
      <c r="CP53" s="1324"/>
      <c r="CQ53" s="1324"/>
      <c r="CR53" s="1324"/>
      <c r="CS53" s="1324"/>
      <c r="CT53" s="1324"/>
      <c r="CU53" s="1324"/>
      <c r="CV53" s="1324">
        <v>71.900000000000006</v>
      </c>
      <c r="CW53" s="1324"/>
      <c r="CX53" s="1324"/>
      <c r="CY53" s="1324"/>
      <c r="CZ53" s="1324"/>
      <c r="DA53" s="1324"/>
      <c r="DB53" s="1324"/>
      <c r="DC53" s="1324"/>
    </row>
    <row r="54" spans="1:109" ht="13" x14ac:dyDescent="0.2">
      <c r="A54" s="402"/>
      <c r="B54" s="387"/>
      <c r="G54" s="1325"/>
      <c r="H54" s="1325"/>
      <c r="I54" s="1318"/>
      <c r="J54" s="1318"/>
      <c r="K54" s="1326"/>
      <c r="L54" s="1326"/>
      <c r="M54" s="1326"/>
      <c r="N54" s="1326"/>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 x14ac:dyDescent="0.2">
      <c r="A55" s="402"/>
      <c r="B55" s="387"/>
      <c r="G55" s="1318"/>
      <c r="H55" s="1318"/>
      <c r="I55" s="1318"/>
      <c r="J55" s="1318"/>
      <c r="K55" s="1326"/>
      <c r="L55" s="1326"/>
      <c r="M55" s="1326"/>
      <c r="N55" s="1326"/>
      <c r="AN55" s="1322" t="s">
        <v>592</v>
      </c>
      <c r="AO55" s="1322"/>
      <c r="AP55" s="1322"/>
      <c r="AQ55" s="1322"/>
      <c r="AR55" s="1322"/>
      <c r="AS55" s="1322"/>
      <c r="AT55" s="1322"/>
      <c r="AU55" s="1322"/>
      <c r="AV55" s="1322"/>
      <c r="AW55" s="1322"/>
      <c r="AX55" s="1322"/>
      <c r="AY55" s="1322"/>
      <c r="AZ55" s="1322"/>
      <c r="BA55" s="1322"/>
      <c r="BB55" s="1323" t="s">
        <v>591</v>
      </c>
      <c r="BC55" s="1323"/>
      <c r="BD55" s="1323"/>
      <c r="BE55" s="1323"/>
      <c r="BF55" s="1323"/>
      <c r="BG55" s="1323"/>
      <c r="BH55" s="1323"/>
      <c r="BI55" s="1323"/>
      <c r="BJ55" s="1323"/>
      <c r="BK55" s="1323"/>
      <c r="BL55" s="1323"/>
      <c r="BM55" s="1323"/>
      <c r="BN55" s="1323"/>
      <c r="BO55" s="1323"/>
      <c r="BP55" s="1324">
        <v>17.8</v>
      </c>
      <c r="BQ55" s="1324"/>
      <c r="BR55" s="1324"/>
      <c r="BS55" s="1324"/>
      <c r="BT55" s="1324"/>
      <c r="BU55" s="1324"/>
      <c r="BV55" s="1324"/>
      <c r="BW55" s="1324"/>
      <c r="BX55" s="1324">
        <v>15</v>
      </c>
      <c r="BY55" s="1324"/>
      <c r="BZ55" s="1324"/>
      <c r="CA55" s="1324"/>
      <c r="CB55" s="1324"/>
      <c r="CC55" s="1324"/>
      <c r="CD55" s="1324"/>
      <c r="CE55" s="1324"/>
      <c r="CF55" s="1324">
        <v>12.2</v>
      </c>
      <c r="CG55" s="1324"/>
      <c r="CH55" s="1324"/>
      <c r="CI55" s="1324"/>
      <c r="CJ55" s="1324"/>
      <c r="CK55" s="1324"/>
      <c r="CL55" s="1324"/>
      <c r="CM55" s="1324"/>
      <c r="CN55" s="1324">
        <v>5</v>
      </c>
      <c r="CO55" s="1324"/>
      <c r="CP55" s="1324"/>
      <c r="CQ55" s="1324"/>
      <c r="CR55" s="1324"/>
      <c r="CS55" s="1324"/>
      <c r="CT55" s="1324"/>
      <c r="CU55" s="1324"/>
      <c r="CV55" s="1324">
        <v>5.4</v>
      </c>
      <c r="CW55" s="1324"/>
      <c r="CX55" s="1324"/>
      <c r="CY55" s="1324"/>
      <c r="CZ55" s="1324"/>
      <c r="DA55" s="1324"/>
      <c r="DB55" s="1324"/>
      <c r="DC55" s="1324"/>
    </row>
    <row r="56" spans="1:109" ht="13" x14ac:dyDescent="0.2">
      <c r="A56" s="402"/>
      <c r="B56" s="387"/>
      <c r="G56" s="1318"/>
      <c r="H56" s="1318"/>
      <c r="I56" s="1318"/>
      <c r="J56" s="1318"/>
      <c r="K56" s="1326"/>
      <c r="L56" s="1326"/>
      <c r="M56" s="1326"/>
      <c r="N56" s="1326"/>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 x14ac:dyDescent="0.2">
      <c r="B57" s="408"/>
      <c r="G57" s="1318"/>
      <c r="H57" s="1318"/>
      <c r="I57" s="1328"/>
      <c r="J57" s="1328"/>
      <c r="K57" s="1326"/>
      <c r="L57" s="1326"/>
      <c r="M57" s="1326"/>
      <c r="N57" s="1326"/>
      <c r="AM57" s="386"/>
      <c r="AN57" s="1322"/>
      <c r="AO57" s="1322"/>
      <c r="AP57" s="1322"/>
      <c r="AQ57" s="1322"/>
      <c r="AR57" s="1322"/>
      <c r="AS57" s="1322"/>
      <c r="AT57" s="1322"/>
      <c r="AU57" s="1322"/>
      <c r="AV57" s="1322"/>
      <c r="AW57" s="1322"/>
      <c r="AX57" s="1322"/>
      <c r="AY57" s="1322"/>
      <c r="AZ57" s="1322"/>
      <c r="BA57" s="1322"/>
      <c r="BB57" s="1323" t="s">
        <v>597</v>
      </c>
      <c r="BC57" s="1323"/>
      <c r="BD57" s="1323"/>
      <c r="BE57" s="1323"/>
      <c r="BF57" s="1323"/>
      <c r="BG57" s="1323"/>
      <c r="BH57" s="1323"/>
      <c r="BI57" s="1323"/>
      <c r="BJ57" s="1323"/>
      <c r="BK57" s="1323"/>
      <c r="BL57" s="1323"/>
      <c r="BM57" s="1323"/>
      <c r="BN57" s="1323"/>
      <c r="BO57" s="1323"/>
      <c r="BP57" s="1324">
        <v>56.2</v>
      </c>
      <c r="BQ57" s="1324"/>
      <c r="BR57" s="1324"/>
      <c r="BS57" s="1324"/>
      <c r="BT57" s="1324"/>
      <c r="BU57" s="1324"/>
      <c r="BV57" s="1324"/>
      <c r="BW57" s="1324"/>
      <c r="BX57" s="1324">
        <v>60.1</v>
      </c>
      <c r="BY57" s="1324"/>
      <c r="BZ57" s="1324"/>
      <c r="CA57" s="1324"/>
      <c r="CB57" s="1324"/>
      <c r="CC57" s="1324"/>
      <c r="CD57" s="1324"/>
      <c r="CE57" s="1324"/>
      <c r="CF57" s="1324">
        <v>61.2</v>
      </c>
      <c r="CG57" s="1324"/>
      <c r="CH57" s="1324"/>
      <c r="CI57" s="1324"/>
      <c r="CJ57" s="1324"/>
      <c r="CK57" s="1324"/>
      <c r="CL57" s="1324"/>
      <c r="CM57" s="1324"/>
      <c r="CN57" s="1324">
        <v>61.7</v>
      </c>
      <c r="CO57" s="1324"/>
      <c r="CP57" s="1324"/>
      <c r="CQ57" s="1324"/>
      <c r="CR57" s="1324"/>
      <c r="CS57" s="1324"/>
      <c r="CT57" s="1324"/>
      <c r="CU57" s="1324"/>
      <c r="CV57" s="1324">
        <v>62.6</v>
      </c>
      <c r="CW57" s="1324"/>
      <c r="CX57" s="1324"/>
      <c r="CY57" s="1324"/>
      <c r="CZ57" s="1324"/>
      <c r="DA57" s="1324"/>
      <c r="DB57" s="1324"/>
      <c r="DC57" s="1324"/>
      <c r="DD57" s="413"/>
      <c r="DE57" s="408"/>
    </row>
    <row r="58" spans="1:109" s="402" customFormat="1" ht="13" x14ac:dyDescent="0.2">
      <c r="A58" s="386"/>
      <c r="B58" s="408"/>
      <c r="G58" s="1318"/>
      <c r="H58" s="1318"/>
      <c r="I58" s="1328"/>
      <c r="J58" s="1328"/>
      <c r="K58" s="1326"/>
      <c r="L58" s="1326"/>
      <c r="M58" s="1326"/>
      <c r="N58" s="1326"/>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5" x14ac:dyDescent="0.2">
      <c r="B63" s="406" t="s">
        <v>596</v>
      </c>
    </row>
    <row r="64" spans="1:109" ht="13" x14ac:dyDescent="0.2">
      <c r="B64" s="387"/>
      <c r="G64" s="403"/>
      <c r="I64" s="405"/>
      <c r="J64" s="405"/>
      <c r="K64" s="405"/>
      <c r="L64" s="405"/>
      <c r="M64" s="405"/>
      <c r="N64" s="404"/>
      <c r="AM64" s="403"/>
      <c r="AN64" s="403" t="s">
        <v>595</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 x14ac:dyDescent="0.2">
      <c r="B65" s="387"/>
      <c r="AN65" s="1309" t="s">
        <v>600</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 x14ac:dyDescent="0.2">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 x14ac:dyDescent="0.2">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 x14ac:dyDescent="0.2">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 x14ac:dyDescent="0.2">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 x14ac:dyDescent="0.2">
      <c r="B71" s="387"/>
      <c r="G71" s="397"/>
      <c r="I71" s="400"/>
      <c r="J71" s="399"/>
      <c r="K71" s="399"/>
      <c r="L71" s="398"/>
      <c r="M71" s="399"/>
      <c r="N71" s="398"/>
      <c r="AM71" s="397"/>
      <c r="AN71" s="386" t="s">
        <v>594</v>
      </c>
    </row>
    <row r="72" spans="2:107" ht="13" x14ac:dyDescent="0.2">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552</v>
      </c>
      <c r="BQ72" s="1322"/>
      <c r="BR72" s="1322"/>
      <c r="BS72" s="1322"/>
      <c r="BT72" s="1322"/>
      <c r="BU72" s="1322"/>
      <c r="BV72" s="1322"/>
      <c r="BW72" s="1322"/>
      <c r="BX72" s="1322" t="s">
        <v>553</v>
      </c>
      <c r="BY72" s="1322"/>
      <c r="BZ72" s="1322"/>
      <c r="CA72" s="1322"/>
      <c r="CB72" s="1322"/>
      <c r="CC72" s="1322"/>
      <c r="CD72" s="1322"/>
      <c r="CE72" s="1322"/>
      <c r="CF72" s="1322" t="s">
        <v>554</v>
      </c>
      <c r="CG72" s="1322"/>
      <c r="CH72" s="1322"/>
      <c r="CI72" s="1322"/>
      <c r="CJ72" s="1322"/>
      <c r="CK72" s="1322"/>
      <c r="CL72" s="1322"/>
      <c r="CM72" s="1322"/>
      <c r="CN72" s="1322" t="s">
        <v>555</v>
      </c>
      <c r="CO72" s="1322"/>
      <c r="CP72" s="1322"/>
      <c r="CQ72" s="1322"/>
      <c r="CR72" s="1322"/>
      <c r="CS72" s="1322"/>
      <c r="CT72" s="1322"/>
      <c r="CU72" s="1322"/>
      <c r="CV72" s="1322" t="s">
        <v>556</v>
      </c>
      <c r="CW72" s="1322"/>
      <c r="CX72" s="1322"/>
      <c r="CY72" s="1322"/>
      <c r="CZ72" s="1322"/>
      <c r="DA72" s="1322"/>
      <c r="DB72" s="1322"/>
      <c r="DC72" s="1322"/>
    </row>
    <row r="73" spans="2:107" ht="13" x14ac:dyDescent="0.2">
      <c r="B73" s="387"/>
      <c r="G73" s="1325"/>
      <c r="H73" s="1325"/>
      <c r="I73" s="1325"/>
      <c r="J73" s="1325"/>
      <c r="K73" s="1329"/>
      <c r="L73" s="1329"/>
      <c r="M73" s="1329"/>
      <c r="N73" s="1329"/>
      <c r="AM73" s="394"/>
      <c r="AN73" s="1323" t="s">
        <v>593</v>
      </c>
      <c r="AO73" s="1323"/>
      <c r="AP73" s="1323"/>
      <c r="AQ73" s="1323"/>
      <c r="AR73" s="1323"/>
      <c r="AS73" s="1323"/>
      <c r="AT73" s="1323"/>
      <c r="AU73" s="1323"/>
      <c r="AV73" s="1323"/>
      <c r="AW73" s="1323"/>
      <c r="AX73" s="1323"/>
      <c r="AY73" s="1323"/>
      <c r="AZ73" s="1323"/>
      <c r="BA73" s="1323"/>
      <c r="BB73" s="1323" t="s">
        <v>591</v>
      </c>
      <c r="BC73" s="1323"/>
      <c r="BD73" s="1323"/>
      <c r="BE73" s="1323"/>
      <c r="BF73" s="1323"/>
      <c r="BG73" s="1323"/>
      <c r="BH73" s="1323"/>
      <c r="BI73" s="1323"/>
      <c r="BJ73" s="1323"/>
      <c r="BK73" s="1323"/>
      <c r="BL73" s="1323"/>
      <c r="BM73" s="1323"/>
      <c r="BN73" s="1323"/>
      <c r="BO73" s="1323"/>
      <c r="BP73" s="1324">
        <v>98.6</v>
      </c>
      <c r="BQ73" s="1324"/>
      <c r="BR73" s="1324"/>
      <c r="BS73" s="1324"/>
      <c r="BT73" s="1324"/>
      <c r="BU73" s="1324"/>
      <c r="BV73" s="1324"/>
      <c r="BW73" s="1324"/>
      <c r="BX73" s="1324">
        <v>87.4</v>
      </c>
      <c r="BY73" s="1324"/>
      <c r="BZ73" s="1324"/>
      <c r="CA73" s="1324"/>
      <c r="CB73" s="1324"/>
      <c r="CC73" s="1324"/>
      <c r="CD73" s="1324"/>
      <c r="CE73" s="1324"/>
      <c r="CF73" s="1324">
        <v>81.900000000000006</v>
      </c>
      <c r="CG73" s="1324"/>
      <c r="CH73" s="1324"/>
      <c r="CI73" s="1324"/>
      <c r="CJ73" s="1324"/>
      <c r="CK73" s="1324"/>
      <c r="CL73" s="1324"/>
      <c r="CM73" s="1324"/>
      <c r="CN73" s="1324">
        <v>64.7</v>
      </c>
      <c r="CO73" s="1324"/>
      <c r="CP73" s="1324"/>
      <c r="CQ73" s="1324"/>
      <c r="CR73" s="1324"/>
      <c r="CS73" s="1324"/>
      <c r="CT73" s="1324"/>
      <c r="CU73" s="1324"/>
      <c r="CV73" s="1324">
        <v>64.8</v>
      </c>
      <c r="CW73" s="1324"/>
      <c r="CX73" s="1324"/>
      <c r="CY73" s="1324"/>
      <c r="CZ73" s="1324"/>
      <c r="DA73" s="1324"/>
      <c r="DB73" s="1324"/>
      <c r="DC73" s="1324"/>
    </row>
    <row r="74" spans="2:107" ht="13" x14ac:dyDescent="0.2">
      <c r="B74" s="387"/>
      <c r="G74" s="1325"/>
      <c r="H74" s="1325"/>
      <c r="I74" s="1325"/>
      <c r="J74" s="1325"/>
      <c r="K74" s="1329"/>
      <c r="L74" s="1329"/>
      <c r="M74" s="1329"/>
      <c r="N74" s="1329"/>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 x14ac:dyDescent="0.2">
      <c r="B75" s="387"/>
      <c r="G75" s="1325"/>
      <c r="H75" s="1325"/>
      <c r="I75" s="1318"/>
      <c r="J75" s="1318"/>
      <c r="K75" s="1326"/>
      <c r="L75" s="1326"/>
      <c r="M75" s="1326"/>
      <c r="N75" s="1326"/>
      <c r="AM75" s="394"/>
      <c r="AN75" s="1323"/>
      <c r="AO75" s="1323"/>
      <c r="AP75" s="1323"/>
      <c r="AQ75" s="1323"/>
      <c r="AR75" s="1323"/>
      <c r="AS75" s="1323"/>
      <c r="AT75" s="1323"/>
      <c r="AU75" s="1323"/>
      <c r="AV75" s="1323"/>
      <c r="AW75" s="1323"/>
      <c r="AX75" s="1323"/>
      <c r="AY75" s="1323"/>
      <c r="AZ75" s="1323"/>
      <c r="BA75" s="1323"/>
      <c r="BB75" s="1323" t="s">
        <v>590</v>
      </c>
      <c r="BC75" s="1323"/>
      <c r="BD75" s="1323"/>
      <c r="BE75" s="1323"/>
      <c r="BF75" s="1323"/>
      <c r="BG75" s="1323"/>
      <c r="BH75" s="1323"/>
      <c r="BI75" s="1323"/>
      <c r="BJ75" s="1323"/>
      <c r="BK75" s="1323"/>
      <c r="BL75" s="1323"/>
      <c r="BM75" s="1323"/>
      <c r="BN75" s="1323"/>
      <c r="BO75" s="1323"/>
      <c r="BP75" s="1324">
        <v>5.5</v>
      </c>
      <c r="BQ75" s="1324"/>
      <c r="BR75" s="1324"/>
      <c r="BS75" s="1324"/>
      <c r="BT75" s="1324"/>
      <c r="BU75" s="1324"/>
      <c r="BV75" s="1324"/>
      <c r="BW75" s="1324"/>
      <c r="BX75" s="1324">
        <v>6.3</v>
      </c>
      <c r="BY75" s="1324"/>
      <c r="BZ75" s="1324"/>
      <c r="CA75" s="1324"/>
      <c r="CB75" s="1324"/>
      <c r="CC75" s="1324"/>
      <c r="CD75" s="1324"/>
      <c r="CE75" s="1324"/>
      <c r="CF75" s="1324">
        <v>7.3</v>
      </c>
      <c r="CG75" s="1324"/>
      <c r="CH75" s="1324"/>
      <c r="CI75" s="1324"/>
      <c r="CJ75" s="1324"/>
      <c r="CK75" s="1324"/>
      <c r="CL75" s="1324"/>
      <c r="CM75" s="1324"/>
      <c r="CN75" s="1324">
        <v>7.3</v>
      </c>
      <c r="CO75" s="1324"/>
      <c r="CP75" s="1324"/>
      <c r="CQ75" s="1324"/>
      <c r="CR75" s="1324"/>
      <c r="CS75" s="1324"/>
      <c r="CT75" s="1324"/>
      <c r="CU75" s="1324"/>
      <c r="CV75" s="1324">
        <v>7.4</v>
      </c>
      <c r="CW75" s="1324"/>
      <c r="CX75" s="1324"/>
      <c r="CY75" s="1324"/>
      <c r="CZ75" s="1324"/>
      <c r="DA75" s="1324"/>
      <c r="DB75" s="1324"/>
      <c r="DC75" s="1324"/>
    </row>
    <row r="76" spans="2:107" ht="13" x14ac:dyDescent="0.2">
      <c r="B76" s="387"/>
      <c r="G76" s="1325"/>
      <c r="H76" s="1325"/>
      <c r="I76" s="1318"/>
      <c r="J76" s="1318"/>
      <c r="K76" s="1326"/>
      <c r="L76" s="1326"/>
      <c r="M76" s="1326"/>
      <c r="N76" s="1326"/>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 x14ac:dyDescent="0.2">
      <c r="B77" s="387"/>
      <c r="G77" s="1318"/>
      <c r="H77" s="1318"/>
      <c r="I77" s="1318"/>
      <c r="J77" s="1318"/>
      <c r="K77" s="1329"/>
      <c r="L77" s="1329"/>
      <c r="M77" s="1329"/>
      <c r="N77" s="1329"/>
      <c r="AN77" s="1322" t="s">
        <v>592</v>
      </c>
      <c r="AO77" s="1322"/>
      <c r="AP77" s="1322"/>
      <c r="AQ77" s="1322"/>
      <c r="AR77" s="1322"/>
      <c r="AS77" s="1322"/>
      <c r="AT77" s="1322"/>
      <c r="AU77" s="1322"/>
      <c r="AV77" s="1322"/>
      <c r="AW77" s="1322"/>
      <c r="AX77" s="1322"/>
      <c r="AY77" s="1322"/>
      <c r="AZ77" s="1322"/>
      <c r="BA77" s="1322"/>
      <c r="BB77" s="1323" t="s">
        <v>591</v>
      </c>
      <c r="BC77" s="1323"/>
      <c r="BD77" s="1323"/>
      <c r="BE77" s="1323"/>
      <c r="BF77" s="1323"/>
      <c r="BG77" s="1323"/>
      <c r="BH77" s="1323"/>
      <c r="BI77" s="1323"/>
      <c r="BJ77" s="1323"/>
      <c r="BK77" s="1323"/>
      <c r="BL77" s="1323"/>
      <c r="BM77" s="1323"/>
      <c r="BN77" s="1323"/>
      <c r="BO77" s="1323"/>
      <c r="BP77" s="1324">
        <v>17.8</v>
      </c>
      <c r="BQ77" s="1324"/>
      <c r="BR77" s="1324"/>
      <c r="BS77" s="1324"/>
      <c r="BT77" s="1324"/>
      <c r="BU77" s="1324"/>
      <c r="BV77" s="1324"/>
      <c r="BW77" s="1324"/>
      <c r="BX77" s="1324">
        <v>15</v>
      </c>
      <c r="BY77" s="1324"/>
      <c r="BZ77" s="1324"/>
      <c r="CA77" s="1324"/>
      <c r="CB77" s="1324"/>
      <c r="CC77" s="1324"/>
      <c r="CD77" s="1324"/>
      <c r="CE77" s="1324"/>
      <c r="CF77" s="1324">
        <v>12.2</v>
      </c>
      <c r="CG77" s="1324"/>
      <c r="CH77" s="1324"/>
      <c r="CI77" s="1324"/>
      <c r="CJ77" s="1324"/>
      <c r="CK77" s="1324"/>
      <c r="CL77" s="1324"/>
      <c r="CM77" s="1324"/>
      <c r="CN77" s="1324">
        <v>5</v>
      </c>
      <c r="CO77" s="1324"/>
      <c r="CP77" s="1324"/>
      <c r="CQ77" s="1324"/>
      <c r="CR77" s="1324"/>
      <c r="CS77" s="1324"/>
      <c r="CT77" s="1324"/>
      <c r="CU77" s="1324"/>
      <c r="CV77" s="1324">
        <v>5.4</v>
      </c>
      <c r="CW77" s="1324"/>
      <c r="CX77" s="1324"/>
      <c r="CY77" s="1324"/>
      <c r="CZ77" s="1324"/>
      <c r="DA77" s="1324"/>
      <c r="DB77" s="1324"/>
      <c r="DC77" s="1324"/>
    </row>
    <row r="78" spans="2:107" ht="13" x14ac:dyDescent="0.2">
      <c r="B78" s="387"/>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 x14ac:dyDescent="0.2">
      <c r="B79" s="387"/>
      <c r="G79" s="1318"/>
      <c r="H79" s="1318"/>
      <c r="I79" s="1328"/>
      <c r="J79" s="1328"/>
      <c r="K79" s="1330"/>
      <c r="L79" s="1330"/>
      <c r="M79" s="1330"/>
      <c r="N79" s="1330"/>
      <c r="AN79" s="1322"/>
      <c r="AO79" s="1322"/>
      <c r="AP79" s="1322"/>
      <c r="AQ79" s="1322"/>
      <c r="AR79" s="1322"/>
      <c r="AS79" s="1322"/>
      <c r="AT79" s="1322"/>
      <c r="AU79" s="1322"/>
      <c r="AV79" s="1322"/>
      <c r="AW79" s="1322"/>
      <c r="AX79" s="1322"/>
      <c r="AY79" s="1322"/>
      <c r="AZ79" s="1322"/>
      <c r="BA79" s="1322"/>
      <c r="BB79" s="1323" t="s">
        <v>590</v>
      </c>
      <c r="BC79" s="1323"/>
      <c r="BD79" s="1323"/>
      <c r="BE79" s="1323"/>
      <c r="BF79" s="1323"/>
      <c r="BG79" s="1323"/>
      <c r="BH79" s="1323"/>
      <c r="BI79" s="1323"/>
      <c r="BJ79" s="1323"/>
      <c r="BK79" s="1323"/>
      <c r="BL79" s="1323"/>
      <c r="BM79" s="1323"/>
      <c r="BN79" s="1323"/>
      <c r="BO79" s="1323"/>
      <c r="BP79" s="1324">
        <v>5.3</v>
      </c>
      <c r="BQ79" s="1324"/>
      <c r="BR79" s="1324"/>
      <c r="BS79" s="1324"/>
      <c r="BT79" s="1324"/>
      <c r="BU79" s="1324"/>
      <c r="BV79" s="1324"/>
      <c r="BW79" s="1324"/>
      <c r="BX79" s="1324">
        <v>5</v>
      </c>
      <c r="BY79" s="1324"/>
      <c r="BZ79" s="1324"/>
      <c r="CA79" s="1324"/>
      <c r="CB79" s="1324"/>
      <c r="CC79" s="1324"/>
      <c r="CD79" s="1324"/>
      <c r="CE79" s="1324"/>
      <c r="CF79" s="1324">
        <v>4.8</v>
      </c>
      <c r="CG79" s="1324"/>
      <c r="CH79" s="1324"/>
      <c r="CI79" s="1324"/>
      <c r="CJ79" s="1324"/>
      <c r="CK79" s="1324"/>
      <c r="CL79" s="1324"/>
      <c r="CM79" s="1324"/>
      <c r="CN79" s="1324">
        <v>4.5</v>
      </c>
      <c r="CO79" s="1324"/>
      <c r="CP79" s="1324"/>
      <c r="CQ79" s="1324"/>
      <c r="CR79" s="1324"/>
      <c r="CS79" s="1324"/>
      <c r="CT79" s="1324"/>
      <c r="CU79" s="1324"/>
      <c r="CV79" s="1324">
        <v>4.2</v>
      </c>
      <c r="CW79" s="1324"/>
      <c r="CX79" s="1324"/>
      <c r="CY79" s="1324"/>
      <c r="CZ79" s="1324"/>
      <c r="DA79" s="1324"/>
      <c r="DB79" s="1324"/>
      <c r="DC79" s="1324"/>
    </row>
    <row r="80" spans="2:107" ht="13" x14ac:dyDescent="0.2">
      <c r="B80" s="387"/>
      <c r="G80" s="1318"/>
      <c r="H80" s="1318"/>
      <c r="I80" s="1328"/>
      <c r="J80" s="1328"/>
      <c r="K80" s="1330"/>
      <c r="L80" s="1330"/>
      <c r="M80" s="1330"/>
      <c r="N80" s="1330"/>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 x14ac:dyDescent="0.2">
      <c r="B81" s="387"/>
    </row>
    <row r="82" spans="2:109" ht="16.5"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 x14ac:dyDescent="0.2">
      <c r="DD84" s="386"/>
      <c r="DE84" s="386"/>
    </row>
    <row r="85" spans="2:109" ht="13" x14ac:dyDescent="0.2">
      <c r="DD85" s="386"/>
      <c r="DE85" s="386"/>
    </row>
    <row r="86" spans="2:109" ht="13" hidden="1" x14ac:dyDescent="0.2">
      <c r="DD86" s="386"/>
      <c r="DE86" s="386"/>
    </row>
    <row r="87" spans="2:109" ht="13" hidden="1" x14ac:dyDescent="0.2">
      <c r="K87" s="389"/>
      <c r="AQ87" s="389"/>
      <c r="BC87" s="389"/>
      <c r="BO87" s="389"/>
      <c r="CA87" s="389"/>
      <c r="CM87" s="389"/>
      <c r="CY87" s="389"/>
      <c r="DD87" s="386"/>
      <c r="DE87" s="386"/>
    </row>
    <row r="88" spans="2:109" ht="13" hidden="1" x14ac:dyDescent="0.2">
      <c r="DD88" s="386"/>
      <c r="DE88" s="386"/>
    </row>
    <row r="89" spans="2:109" ht="13" hidden="1" x14ac:dyDescent="0.2">
      <c r="DD89" s="386"/>
      <c r="DE89" s="386"/>
    </row>
    <row r="90" spans="2:109" ht="13" hidden="1" x14ac:dyDescent="0.2">
      <c r="DD90" s="386"/>
      <c r="DE90" s="386"/>
    </row>
    <row r="91" spans="2:109" ht="13"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JQIYVYdAVXuYH7fVYiqJSaOeeJ71fGsZ0Bm3q9M4I+BxOJJSItcytAr0FYfCb2wM8ELdHCUAmvXor51YVymONw==" saltValue="dxaYMItG4cmAZRmLAelJ/Q=="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498</v>
      </c>
    </row>
  </sheetData>
  <sheetProtection algorithmName="SHA-512" hashValue="i38UjI9X1dIPQPBShNYBVAFQRj4Clad88hm26cO6RDZSvN+woDFpx/etpARjBvmcu97ZlBIUCPCuuHXtKqj3lg==" saltValue="wBOgL4Uw8PH+VoGXKT60J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498</v>
      </c>
    </row>
  </sheetData>
  <sheetProtection algorithmName="SHA-512" hashValue="Xrf+7yZ6/mK3Swgrv3FOWdfczMzOcPhYHs+Nads+sRRtNGP0G8I7NchJzP4X+5gruD1dQsYP3dmHSOTB3RFXFg==" saltValue="zjUBxYlWPYLUMFXDBe3Mb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549</v>
      </c>
      <c r="G2" s="157"/>
      <c r="H2" s="158"/>
    </row>
    <row r="3" spans="1:8" x14ac:dyDescent="0.2">
      <c r="A3" s="154" t="s">
        <v>542</v>
      </c>
      <c r="B3" s="159"/>
      <c r="C3" s="160"/>
      <c r="D3" s="161">
        <v>23537</v>
      </c>
      <c r="E3" s="162"/>
      <c r="F3" s="163">
        <v>44267</v>
      </c>
      <c r="G3" s="164"/>
      <c r="H3" s="165"/>
    </row>
    <row r="4" spans="1:8" x14ac:dyDescent="0.2">
      <c r="A4" s="166"/>
      <c r="B4" s="167"/>
      <c r="C4" s="168"/>
      <c r="D4" s="169">
        <v>12089</v>
      </c>
      <c r="E4" s="170"/>
      <c r="F4" s="171">
        <v>26161</v>
      </c>
      <c r="G4" s="172"/>
      <c r="H4" s="173"/>
    </row>
    <row r="5" spans="1:8" x14ac:dyDescent="0.2">
      <c r="A5" s="154" t="s">
        <v>544</v>
      </c>
      <c r="B5" s="159"/>
      <c r="C5" s="160"/>
      <c r="D5" s="161">
        <v>27585</v>
      </c>
      <c r="E5" s="162"/>
      <c r="F5" s="163">
        <v>40879</v>
      </c>
      <c r="G5" s="164"/>
      <c r="H5" s="165"/>
    </row>
    <row r="6" spans="1:8" x14ac:dyDescent="0.2">
      <c r="A6" s="166"/>
      <c r="B6" s="167"/>
      <c r="C6" s="168"/>
      <c r="D6" s="169">
        <v>13453</v>
      </c>
      <c r="E6" s="170"/>
      <c r="F6" s="171">
        <v>24087</v>
      </c>
      <c r="G6" s="172"/>
      <c r="H6" s="173"/>
    </row>
    <row r="7" spans="1:8" x14ac:dyDescent="0.2">
      <c r="A7" s="154" t="s">
        <v>545</v>
      </c>
      <c r="B7" s="159"/>
      <c r="C7" s="160"/>
      <c r="D7" s="161">
        <v>28329</v>
      </c>
      <c r="E7" s="162"/>
      <c r="F7" s="163">
        <v>42651</v>
      </c>
      <c r="G7" s="164"/>
      <c r="H7" s="165"/>
    </row>
    <row r="8" spans="1:8" x14ac:dyDescent="0.2">
      <c r="A8" s="166"/>
      <c r="B8" s="167"/>
      <c r="C8" s="168"/>
      <c r="D8" s="169">
        <v>14055</v>
      </c>
      <c r="E8" s="170"/>
      <c r="F8" s="171">
        <v>22675</v>
      </c>
      <c r="G8" s="172"/>
      <c r="H8" s="173"/>
    </row>
    <row r="9" spans="1:8" x14ac:dyDescent="0.2">
      <c r="A9" s="154" t="s">
        <v>546</v>
      </c>
      <c r="B9" s="159"/>
      <c r="C9" s="160"/>
      <c r="D9" s="161">
        <v>22497</v>
      </c>
      <c r="E9" s="162"/>
      <c r="F9" s="163">
        <v>43226</v>
      </c>
      <c r="G9" s="164"/>
      <c r="H9" s="165"/>
    </row>
    <row r="10" spans="1:8" x14ac:dyDescent="0.2">
      <c r="A10" s="166"/>
      <c r="B10" s="167"/>
      <c r="C10" s="168"/>
      <c r="D10" s="169">
        <v>9566</v>
      </c>
      <c r="E10" s="170"/>
      <c r="F10" s="171">
        <v>22622</v>
      </c>
      <c r="G10" s="172"/>
      <c r="H10" s="173"/>
    </row>
    <row r="11" spans="1:8" x14ac:dyDescent="0.2">
      <c r="A11" s="154" t="s">
        <v>547</v>
      </c>
      <c r="B11" s="159"/>
      <c r="C11" s="160"/>
      <c r="D11" s="161">
        <v>40790</v>
      </c>
      <c r="E11" s="162"/>
      <c r="F11" s="163">
        <v>42836</v>
      </c>
      <c r="G11" s="164"/>
      <c r="H11" s="165"/>
    </row>
    <row r="12" spans="1:8" x14ac:dyDescent="0.2">
      <c r="A12" s="166"/>
      <c r="B12" s="167"/>
      <c r="C12" s="174"/>
      <c r="D12" s="169">
        <v>22084</v>
      </c>
      <c r="E12" s="170"/>
      <c r="F12" s="171">
        <v>22936</v>
      </c>
      <c r="G12" s="172"/>
      <c r="H12" s="173"/>
    </row>
    <row r="13" spans="1:8" x14ac:dyDescent="0.2">
      <c r="A13" s="154"/>
      <c r="B13" s="159"/>
      <c r="C13" s="175"/>
      <c r="D13" s="176">
        <v>28548</v>
      </c>
      <c r="E13" s="177"/>
      <c r="F13" s="178">
        <v>42772</v>
      </c>
      <c r="G13" s="179"/>
      <c r="H13" s="165"/>
    </row>
    <row r="14" spans="1:8" x14ac:dyDescent="0.2">
      <c r="A14" s="166"/>
      <c r="B14" s="167"/>
      <c r="C14" s="168"/>
      <c r="D14" s="169">
        <v>14249</v>
      </c>
      <c r="E14" s="170"/>
      <c r="F14" s="171">
        <v>23696</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5.38</v>
      </c>
      <c r="C19" s="180">
        <f>ROUND(VALUE(SUBSTITUTE(実質収支比率等に係る経年分析!G$48,"▲","-")),2)</f>
        <v>4.6100000000000003</v>
      </c>
      <c r="D19" s="180">
        <f>ROUND(VALUE(SUBSTITUTE(実質収支比率等に係る経年分析!H$48,"▲","-")),2)</f>
        <v>4.83</v>
      </c>
      <c r="E19" s="180">
        <f>ROUND(VALUE(SUBSTITUTE(実質収支比率等に係る経年分析!I$48,"▲","-")),2)</f>
        <v>4.9000000000000004</v>
      </c>
      <c r="F19" s="180">
        <f>ROUND(VALUE(SUBSTITUTE(実質収支比率等に係る経年分析!J$48,"▲","-")),2)</f>
        <v>3.51</v>
      </c>
    </row>
    <row r="20" spans="1:11" x14ac:dyDescent="0.2">
      <c r="A20" s="180" t="s">
        <v>55</v>
      </c>
      <c r="B20" s="180">
        <f>ROUND(VALUE(SUBSTITUTE(実質収支比率等に係る経年分析!F$47,"▲","-")),2)</f>
        <v>6.58</v>
      </c>
      <c r="C20" s="180">
        <f>ROUND(VALUE(SUBSTITUTE(実質収支比率等に係る経年分析!G$47,"▲","-")),2)</f>
        <v>6.7</v>
      </c>
      <c r="D20" s="180">
        <f>ROUND(VALUE(SUBSTITUTE(実質収支比率等に係る経年分析!H$47,"▲","-")),2)</f>
        <v>8</v>
      </c>
      <c r="E20" s="180">
        <f>ROUND(VALUE(SUBSTITUTE(実質収支比率等に係る経年分析!I$47,"▲","-")),2)</f>
        <v>8.6300000000000008</v>
      </c>
      <c r="F20" s="180">
        <f>ROUND(VALUE(SUBSTITUTE(実質収支比率等に係る経年分析!J$47,"▲","-")),2)</f>
        <v>7.88</v>
      </c>
    </row>
    <row r="21" spans="1:11" x14ac:dyDescent="0.2">
      <c r="A21" s="180" t="s">
        <v>56</v>
      </c>
      <c r="B21" s="180">
        <f>IF(ISNUMBER(VALUE(SUBSTITUTE(実質収支比率等に係る経年分析!F$49,"▲","-"))),ROUND(VALUE(SUBSTITUTE(実質収支比率等に係る経年分析!F$49,"▲","-")),2),NA())</f>
        <v>2.48</v>
      </c>
      <c r="C21" s="180">
        <f>IF(ISNUMBER(VALUE(SUBSTITUTE(実質収支比率等に係る経年分析!G$49,"▲","-"))),ROUND(VALUE(SUBSTITUTE(実質収支比率等に係る経年分析!G$49,"▲","-")),2),NA())</f>
        <v>-0.44</v>
      </c>
      <c r="D21" s="180">
        <f>IF(ISNUMBER(VALUE(SUBSTITUTE(実質収支比率等に係る経年分析!H$49,"▲","-"))),ROUND(VALUE(SUBSTITUTE(実質収支比率等に係る経年分析!H$49,"▲","-")),2),NA())</f>
        <v>1.59</v>
      </c>
      <c r="E21" s="180">
        <f>IF(ISNUMBER(VALUE(SUBSTITUTE(実質収支比率等に係る経年分析!I$49,"▲","-"))),ROUND(VALUE(SUBSTITUTE(実質収支比率等に係る経年分析!I$49,"▲","-")),2),NA())</f>
        <v>0.9</v>
      </c>
      <c r="F21" s="180">
        <f>IF(ISNUMBER(VALUE(SUBSTITUTE(実質収支比率等に係る経年分析!J$49,"▲","-"))),ROUND(VALUE(SUBSTITUTE(実質収支比率等に係る経年分析!J$49,"▲","-")),2),NA())</f>
        <v>-2.12</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2.62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用地取得事業特別会計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0.56000000000000005</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0.72</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4.6100000000000003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4.9000000000000004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3.51</v>
      </c>
    </row>
    <row r="36" spans="1:16" x14ac:dyDescent="0.2">
      <c r="A36" s="181" t="str">
        <f>IF(連結実質赤字比率に係る赤字・黒字の構成分析!C$34="",NA(),連結実質赤字比率に係る赤字・黒字の構成分析!C$34)</f>
        <v>公共下水道事業会計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#VALUE!</v>
      </c>
      <c r="G36" s="181" t="e">
        <f>IF(ROUND(VALUE(SUBSTITUTE(連結実質赤字比率に係る赤字・黒字の構成分析!H$34,"▲", "-")), 2) &gt;= 0, ABS(ROUND(VALUE(SUBSTITUTE(連結実質赤字比率に係る赤字・黒字の構成分析!H$34,"▲", "-")), 2)), NA())</f>
        <v>#VALUE!</v>
      </c>
      <c r="H36" s="181" t="e">
        <f>IF(ROUND(VALUE(SUBSTITUTE(連結実質赤字比率に係る赤字・黒字の構成分析!I$34,"▲", "-")), 2) &lt; 0, ABS(ROUND(VALUE(SUBSTITUTE(連結実質赤字比率に係る赤字・黒字の構成分析!I$34,"▲", "-")), 2)), NA())</f>
        <v>#VALUE!</v>
      </c>
      <c r="I36" s="181" t="e">
        <f>IF(ROUND(VALUE(SUBSTITUTE(連結実質赤字比率に係る赤字・黒字の構成分析!I$34,"▲", "-")), 2) &gt;= 0, ABS(ROUND(VALUE(SUBSTITUTE(連結実質赤字比率に係る赤字・黒字の構成分析!I$34,"▲", "-")), 2)), NA())</f>
        <v>#VALUE!</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3.64</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2868</v>
      </c>
      <c r="E42" s="182"/>
      <c r="F42" s="182"/>
      <c r="G42" s="182">
        <f>'実質公債費比率（分子）の構造'!L$52</f>
        <v>2958</v>
      </c>
      <c r="H42" s="182"/>
      <c r="I42" s="182"/>
      <c r="J42" s="182">
        <f>'実質公債費比率（分子）の構造'!M$52</f>
        <v>3048</v>
      </c>
      <c r="K42" s="182"/>
      <c r="L42" s="182"/>
      <c r="M42" s="182">
        <f>'実質公債費比率（分子）の構造'!N$52</f>
        <v>3063</v>
      </c>
      <c r="N42" s="182"/>
      <c r="O42" s="182"/>
      <c r="P42" s="182">
        <f>'実質公債費比率（分子）の構造'!O$52</f>
        <v>2784</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420</v>
      </c>
      <c r="C44" s="182"/>
      <c r="D44" s="182"/>
      <c r="E44" s="182">
        <f>'実質公債費比率（分子）の構造'!L$50</f>
        <v>477</v>
      </c>
      <c r="F44" s="182"/>
      <c r="G44" s="182"/>
      <c r="H44" s="182">
        <f>'実質公債費比率（分子）の構造'!M$50</f>
        <v>447</v>
      </c>
      <c r="I44" s="182"/>
      <c r="J44" s="182"/>
      <c r="K44" s="182">
        <f>'実質公債費比率（分子）の構造'!N$50</f>
        <v>442</v>
      </c>
      <c r="L44" s="182"/>
      <c r="M44" s="182"/>
      <c r="N44" s="182">
        <f>'実質公債費比率（分子）の構造'!O$50</f>
        <v>438</v>
      </c>
      <c r="O44" s="182"/>
      <c r="P44" s="182"/>
    </row>
    <row r="45" spans="1:16" x14ac:dyDescent="0.2">
      <c r="A45" s="182" t="s">
        <v>66</v>
      </c>
      <c r="B45" s="182">
        <f>'実質公債費比率（分子）の構造'!K$49</f>
        <v>35</v>
      </c>
      <c r="C45" s="182"/>
      <c r="D45" s="182"/>
      <c r="E45" s="182">
        <f>'実質公債費比率（分子）の構造'!L$49</f>
        <v>192</v>
      </c>
      <c r="F45" s="182"/>
      <c r="G45" s="182"/>
      <c r="H45" s="182">
        <f>'実質公債費比率（分子）の構造'!M$49</f>
        <v>192</v>
      </c>
      <c r="I45" s="182"/>
      <c r="J45" s="182"/>
      <c r="K45" s="182">
        <f>'実質公債費比率（分子）の構造'!N$49</f>
        <v>193</v>
      </c>
      <c r="L45" s="182"/>
      <c r="M45" s="182"/>
      <c r="N45" s="182">
        <f>'実質公債費比率（分子）の構造'!O$49</f>
        <v>204</v>
      </c>
      <c r="O45" s="182"/>
      <c r="P45" s="182"/>
    </row>
    <row r="46" spans="1:16" x14ac:dyDescent="0.2">
      <c r="A46" s="182" t="s">
        <v>67</v>
      </c>
      <c r="B46" s="182">
        <f>'実質公債費比率（分子）の構造'!K$48</f>
        <v>899</v>
      </c>
      <c r="C46" s="182"/>
      <c r="D46" s="182"/>
      <c r="E46" s="182">
        <f>'実質公債費比率（分子）の構造'!L$48</f>
        <v>863</v>
      </c>
      <c r="F46" s="182"/>
      <c r="G46" s="182"/>
      <c r="H46" s="182">
        <f>'実質公債費比率（分子）の構造'!M$48</f>
        <v>867</v>
      </c>
      <c r="I46" s="182"/>
      <c r="J46" s="182"/>
      <c r="K46" s="182">
        <f>'実質公債費比率（分子）の構造'!N$48</f>
        <v>805</v>
      </c>
      <c r="L46" s="182"/>
      <c r="M46" s="182"/>
      <c r="N46" s="182">
        <f>'実質公債費比率（分子）の構造'!O$48</f>
        <v>719</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2637</v>
      </c>
      <c r="C49" s="182"/>
      <c r="D49" s="182"/>
      <c r="E49" s="182">
        <f>'実質公債費比率（分子）の構造'!L$45</f>
        <v>2721</v>
      </c>
      <c r="F49" s="182"/>
      <c r="G49" s="182"/>
      <c r="H49" s="182">
        <f>'実質公債費比率（分子）の構造'!M$45</f>
        <v>2816</v>
      </c>
      <c r="I49" s="182"/>
      <c r="J49" s="182"/>
      <c r="K49" s="182">
        <f>'実質公債費比率（分子）の構造'!N$45</f>
        <v>2798</v>
      </c>
      <c r="L49" s="182"/>
      <c r="M49" s="182"/>
      <c r="N49" s="182">
        <f>'実質公債費比率（分子）の構造'!O$45</f>
        <v>2795</v>
      </c>
      <c r="O49" s="182"/>
      <c r="P49" s="182"/>
    </row>
    <row r="50" spans="1:16" x14ac:dyDescent="0.2">
      <c r="A50" s="182" t="s">
        <v>71</v>
      </c>
      <c r="B50" s="182" t="e">
        <f>NA()</f>
        <v>#N/A</v>
      </c>
      <c r="C50" s="182">
        <f>IF(ISNUMBER('実質公債費比率（分子）の構造'!K$53),'実質公債費比率（分子）の構造'!K$53,NA())</f>
        <v>1123</v>
      </c>
      <c r="D50" s="182" t="e">
        <f>NA()</f>
        <v>#N/A</v>
      </c>
      <c r="E50" s="182" t="e">
        <f>NA()</f>
        <v>#N/A</v>
      </c>
      <c r="F50" s="182">
        <f>IF(ISNUMBER('実質公債費比率（分子）の構造'!L$53),'実質公債費比率（分子）の構造'!L$53,NA())</f>
        <v>1295</v>
      </c>
      <c r="G50" s="182" t="e">
        <f>NA()</f>
        <v>#N/A</v>
      </c>
      <c r="H50" s="182" t="e">
        <f>NA()</f>
        <v>#N/A</v>
      </c>
      <c r="I50" s="182">
        <f>IF(ISNUMBER('実質公債費比率（分子）の構造'!M$53),'実質公債費比率（分子）の構造'!M$53,NA())</f>
        <v>1274</v>
      </c>
      <c r="J50" s="182" t="e">
        <f>NA()</f>
        <v>#N/A</v>
      </c>
      <c r="K50" s="182" t="e">
        <f>NA()</f>
        <v>#N/A</v>
      </c>
      <c r="L50" s="182">
        <f>IF(ISNUMBER('実質公債費比率（分子）の構造'!N$53),'実質公債費比率（分子）の構造'!N$53,NA())</f>
        <v>1175</v>
      </c>
      <c r="M50" s="182" t="e">
        <f>NA()</f>
        <v>#N/A</v>
      </c>
      <c r="N50" s="182" t="e">
        <f>NA()</f>
        <v>#N/A</v>
      </c>
      <c r="O50" s="182">
        <f>IF(ISNUMBER('実質公債費比率（分子）の構造'!O$53),'実質公債費比率（分子）の構造'!O$53,NA())</f>
        <v>1372</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26246</v>
      </c>
      <c r="E56" s="181"/>
      <c r="F56" s="181"/>
      <c r="G56" s="181">
        <f>'将来負担比率（分子）の構造'!J$52</f>
        <v>25496</v>
      </c>
      <c r="H56" s="181"/>
      <c r="I56" s="181"/>
      <c r="J56" s="181">
        <f>'将来負担比率（分子）の構造'!K$52</f>
        <v>24369</v>
      </c>
      <c r="K56" s="181"/>
      <c r="L56" s="181"/>
      <c r="M56" s="181">
        <f>'将来負担比率（分子）の構造'!L$52</f>
        <v>23484</v>
      </c>
      <c r="N56" s="181"/>
      <c r="O56" s="181"/>
      <c r="P56" s="181">
        <f>'将来負担比率（分子）の構造'!M$52</f>
        <v>22474</v>
      </c>
    </row>
    <row r="57" spans="1:16" x14ac:dyDescent="0.2">
      <c r="A57" s="181" t="s">
        <v>42</v>
      </c>
      <c r="B57" s="181"/>
      <c r="C57" s="181"/>
      <c r="D57" s="181">
        <f>'将来負担比率（分子）の構造'!I$51</f>
        <v>5723</v>
      </c>
      <c r="E57" s="181"/>
      <c r="F57" s="181"/>
      <c r="G57" s="181">
        <f>'将来負担比率（分子）の構造'!J$51</f>
        <v>5816</v>
      </c>
      <c r="H57" s="181"/>
      <c r="I57" s="181"/>
      <c r="J57" s="181">
        <f>'将来負担比率（分子）の構造'!K$51</f>
        <v>6176</v>
      </c>
      <c r="K57" s="181"/>
      <c r="L57" s="181"/>
      <c r="M57" s="181">
        <f>'将来負担比率（分子）の構造'!L$51</f>
        <v>6208</v>
      </c>
      <c r="N57" s="181"/>
      <c r="O57" s="181"/>
      <c r="P57" s="181">
        <f>'将来負担比率（分子）の構造'!M$51</f>
        <v>6695</v>
      </c>
    </row>
    <row r="58" spans="1:16" x14ac:dyDescent="0.2">
      <c r="A58" s="181" t="s">
        <v>41</v>
      </c>
      <c r="B58" s="181"/>
      <c r="C58" s="181"/>
      <c r="D58" s="181">
        <f>'将来負担比率（分子）の構造'!I$50</f>
        <v>2275</v>
      </c>
      <c r="E58" s="181"/>
      <c r="F58" s="181"/>
      <c r="G58" s="181">
        <f>'将来負担比率（分子）の構造'!J$50</f>
        <v>2686</v>
      </c>
      <c r="H58" s="181"/>
      <c r="I58" s="181"/>
      <c r="J58" s="181">
        <f>'将来負担比率（分子）の構造'!K$50</f>
        <v>3302</v>
      </c>
      <c r="K58" s="181"/>
      <c r="L58" s="181"/>
      <c r="M58" s="181">
        <f>'将来負担比率（分子）の構造'!L$50</f>
        <v>3953</v>
      </c>
      <c r="N58" s="181"/>
      <c r="O58" s="181"/>
      <c r="P58" s="181">
        <f>'将来負担比率（分子）の構造'!M$50</f>
        <v>3638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312</v>
      </c>
      <c r="C61" s="181"/>
      <c r="D61" s="181"/>
      <c r="E61" s="181">
        <f>'将来負担比率（分子）の構造'!J$46</f>
        <v>278</v>
      </c>
      <c r="F61" s="181"/>
      <c r="G61" s="181"/>
      <c r="H61" s="181">
        <f>'将来負担比率（分子）の構造'!K$46</f>
        <v>245</v>
      </c>
      <c r="I61" s="181"/>
      <c r="J61" s="181"/>
      <c r="K61" s="181">
        <f>'将来負担比率（分子）の構造'!L$46</f>
        <v>216</v>
      </c>
      <c r="L61" s="181"/>
      <c r="M61" s="181"/>
      <c r="N61" s="181">
        <f>'将来負担比率（分子）の構造'!M$46</f>
        <v>187</v>
      </c>
      <c r="O61" s="181"/>
      <c r="P61" s="181"/>
    </row>
    <row r="62" spans="1:16" x14ac:dyDescent="0.2">
      <c r="A62" s="181" t="s">
        <v>35</v>
      </c>
      <c r="B62" s="181">
        <f>'将来負担比率（分子）の構造'!I$45</f>
        <v>3647</v>
      </c>
      <c r="C62" s="181"/>
      <c r="D62" s="181"/>
      <c r="E62" s="181">
        <f>'将来負担比率（分子）の構造'!J$45</f>
        <v>3515</v>
      </c>
      <c r="F62" s="181"/>
      <c r="G62" s="181"/>
      <c r="H62" s="181">
        <f>'将来負担比率（分子）の構造'!K$45</f>
        <v>3392</v>
      </c>
      <c r="I62" s="181"/>
      <c r="J62" s="181"/>
      <c r="K62" s="181">
        <f>'将来負担比率（分子）の構造'!L$45</f>
        <v>2688</v>
      </c>
      <c r="L62" s="181"/>
      <c r="M62" s="181"/>
      <c r="N62" s="181">
        <f>'将来負担比率（分子）の構造'!M$45</f>
        <v>2915</v>
      </c>
      <c r="O62" s="181"/>
      <c r="P62" s="181"/>
    </row>
    <row r="63" spans="1:16" x14ac:dyDescent="0.2">
      <c r="A63" s="181" t="s">
        <v>34</v>
      </c>
      <c r="B63" s="181">
        <f>'将来負担比率（分子）の構造'!I$44</f>
        <v>2141</v>
      </c>
      <c r="C63" s="181"/>
      <c r="D63" s="181"/>
      <c r="E63" s="181">
        <f>'将来負担比率（分子）の構造'!J$44</f>
        <v>1916</v>
      </c>
      <c r="F63" s="181"/>
      <c r="G63" s="181"/>
      <c r="H63" s="181">
        <f>'将来負担比率（分子）の構造'!K$44</f>
        <v>2364</v>
      </c>
      <c r="I63" s="181"/>
      <c r="J63" s="181"/>
      <c r="K63" s="181">
        <f>'将来負担比率（分子）の構造'!L$44</f>
        <v>2298</v>
      </c>
      <c r="L63" s="181"/>
      <c r="M63" s="181"/>
      <c r="N63" s="181">
        <f>'将来負担比率（分子）の構造'!M$44</f>
        <v>2113</v>
      </c>
      <c r="O63" s="181"/>
      <c r="P63" s="181"/>
    </row>
    <row r="64" spans="1:16" x14ac:dyDescent="0.2">
      <c r="A64" s="181" t="s">
        <v>33</v>
      </c>
      <c r="B64" s="181">
        <f>'将来負担比率（分子）の構造'!I$43</f>
        <v>11743</v>
      </c>
      <c r="C64" s="181"/>
      <c r="D64" s="181"/>
      <c r="E64" s="181">
        <f>'将来負担比率（分子）の構造'!J$43</f>
        <v>11393</v>
      </c>
      <c r="F64" s="181"/>
      <c r="G64" s="181"/>
      <c r="H64" s="181">
        <f>'将来負担比率（分子）の構造'!K$43</f>
        <v>11381</v>
      </c>
      <c r="I64" s="181"/>
      <c r="J64" s="181"/>
      <c r="K64" s="181">
        <f>'将来負担比率（分子）の構造'!L$43</f>
        <v>11200</v>
      </c>
      <c r="L64" s="181"/>
      <c r="M64" s="181"/>
      <c r="N64" s="181">
        <f>'将来負担比率（分子）の構造'!M$43</f>
        <v>10765</v>
      </c>
      <c r="O64" s="181"/>
      <c r="P64" s="181"/>
    </row>
    <row r="65" spans="1:16" x14ac:dyDescent="0.2">
      <c r="A65" s="181" t="s">
        <v>32</v>
      </c>
      <c r="B65" s="181">
        <f>'将来負担比率（分子）の構造'!I$42</f>
        <v>6203</v>
      </c>
      <c r="C65" s="181"/>
      <c r="D65" s="181"/>
      <c r="E65" s="181">
        <f>'将来負担比率（分子）の構造'!J$42</f>
        <v>5764</v>
      </c>
      <c r="F65" s="181"/>
      <c r="G65" s="181"/>
      <c r="H65" s="181">
        <f>'将来負担比率（分子）の構造'!K$42</f>
        <v>5345</v>
      </c>
      <c r="I65" s="181"/>
      <c r="J65" s="181"/>
      <c r="K65" s="181">
        <f>'将来負担比率（分子）の構造'!L$42</f>
        <v>4925</v>
      </c>
      <c r="L65" s="181"/>
      <c r="M65" s="181"/>
      <c r="N65" s="181">
        <f>'将来負担比率（分子）の構造'!M$42</f>
        <v>4505</v>
      </c>
      <c r="O65" s="181"/>
      <c r="P65" s="181"/>
    </row>
    <row r="66" spans="1:16" x14ac:dyDescent="0.2">
      <c r="A66" s="181" t="s">
        <v>31</v>
      </c>
      <c r="B66" s="181">
        <f>'将来負担比率（分子）の構造'!I$41</f>
        <v>26620</v>
      </c>
      <c r="C66" s="181"/>
      <c r="D66" s="181"/>
      <c r="E66" s="181">
        <f>'将来負担比率（分子）の構造'!J$41</f>
        <v>25881</v>
      </c>
      <c r="F66" s="181"/>
      <c r="G66" s="181"/>
      <c r="H66" s="181">
        <f>'将来負担比率（分子）の構造'!K$41</f>
        <v>25012</v>
      </c>
      <c r="I66" s="181"/>
      <c r="J66" s="181"/>
      <c r="K66" s="181">
        <f>'将来負担比率（分子）の構造'!L$41</f>
        <v>23483</v>
      </c>
      <c r="L66" s="181"/>
      <c r="M66" s="181"/>
      <c r="N66" s="181">
        <f>'将来負担比率（分子）の構造'!M$41</f>
        <v>23551</v>
      </c>
      <c r="O66" s="181"/>
      <c r="P66" s="181"/>
    </row>
    <row r="67" spans="1:16" x14ac:dyDescent="0.2">
      <c r="A67" s="181" t="s">
        <v>75</v>
      </c>
      <c r="B67" s="181" t="e">
        <f>NA()</f>
        <v>#N/A</v>
      </c>
      <c r="C67" s="181">
        <f>IF(ISNUMBER('将来負担比率（分子）の構造'!I$53), IF('将来負担比率（分子）の構造'!I$53 &lt; 0, 0, '将来負担比率（分子）の構造'!I$53), NA())</f>
        <v>16422</v>
      </c>
      <c r="D67" s="181" t="e">
        <f>NA()</f>
        <v>#N/A</v>
      </c>
      <c r="E67" s="181" t="e">
        <f>NA()</f>
        <v>#N/A</v>
      </c>
      <c r="F67" s="181">
        <f>IF(ISNUMBER('将来負担比率（分子）の構造'!J$53), IF('将来負担比率（分子）の構造'!J$53 &lt; 0, 0, '将来負担比率（分子）の構造'!J$53), NA())</f>
        <v>14749</v>
      </c>
      <c r="G67" s="181" t="e">
        <f>NA()</f>
        <v>#N/A</v>
      </c>
      <c r="H67" s="181" t="e">
        <f>NA()</f>
        <v>#N/A</v>
      </c>
      <c r="I67" s="181">
        <f>IF(ISNUMBER('将来負担比率（分子）の構造'!K$53), IF('将来負担比率（分子）の構造'!K$53 &lt; 0, 0, '将来負担比率（分子）の構造'!K$53), NA())</f>
        <v>13891</v>
      </c>
      <c r="J67" s="181" t="e">
        <f>NA()</f>
        <v>#N/A</v>
      </c>
      <c r="K67" s="181" t="e">
        <f>NA()</f>
        <v>#N/A</v>
      </c>
      <c r="L67" s="181">
        <f>IF(ISNUMBER('将来負担比率（分子）の構造'!L$53), IF('将来負担比率（分子）の構造'!L$53 &lt; 0, 0, '将来負担比率（分子）の構造'!L$53), NA())</f>
        <v>11164</v>
      </c>
      <c r="M67" s="181" t="e">
        <f>NA()</f>
        <v>#N/A</v>
      </c>
      <c r="N67" s="181" t="e">
        <f>NA()</f>
        <v>#N/A</v>
      </c>
      <c r="O67" s="181">
        <f>IF(ISNUMBER('将来負担比率（分子）の構造'!M$53), IF('将来負担比率（分子）の構造'!M$53 &lt; 0, 0, '将来負担比率（分子）の構造'!M$53), NA())</f>
        <v>11230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1533</v>
      </c>
      <c r="C72" s="185">
        <f>基金残高に係る経年分析!G55</f>
        <v>1679</v>
      </c>
      <c r="D72" s="185">
        <f>基金残高に係る経年分析!H55</f>
        <v>1536</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714</v>
      </c>
      <c r="C74" s="185">
        <f>基金残高に係る経年分析!G57</f>
        <v>782</v>
      </c>
      <c r="D74" s="185">
        <f>基金残高に係る経年分析!H57</f>
        <v>682</v>
      </c>
    </row>
  </sheetData>
  <sheetProtection algorithmName="SHA-512" hashValue="kzvpzEThQO0dIcoMoKYTElNFw8oo2SOCio1c1cfzuvXNwfjJ0dK8TbubtIQjaFiWZXI2txVBF3WbjRu1Gc+qvA==" saltValue="QEbJgarOOUczPyMzFqXE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223</v>
      </c>
      <c r="C5" s="670"/>
      <c r="D5" s="670"/>
      <c r="E5" s="670"/>
      <c r="F5" s="670"/>
      <c r="G5" s="670"/>
      <c r="H5" s="670"/>
      <c r="I5" s="670"/>
      <c r="J5" s="670"/>
      <c r="K5" s="670"/>
      <c r="L5" s="670"/>
      <c r="M5" s="670"/>
      <c r="N5" s="670"/>
      <c r="O5" s="670"/>
      <c r="P5" s="670"/>
      <c r="Q5" s="671"/>
      <c r="R5" s="672">
        <v>17210642</v>
      </c>
      <c r="S5" s="673"/>
      <c r="T5" s="673"/>
      <c r="U5" s="673"/>
      <c r="V5" s="673"/>
      <c r="W5" s="673"/>
      <c r="X5" s="673"/>
      <c r="Y5" s="674"/>
      <c r="Z5" s="675">
        <v>50.6</v>
      </c>
      <c r="AA5" s="675"/>
      <c r="AB5" s="675"/>
      <c r="AC5" s="675"/>
      <c r="AD5" s="676">
        <v>16350098</v>
      </c>
      <c r="AE5" s="676"/>
      <c r="AF5" s="676"/>
      <c r="AG5" s="676"/>
      <c r="AH5" s="676"/>
      <c r="AI5" s="676"/>
      <c r="AJ5" s="676"/>
      <c r="AK5" s="676"/>
      <c r="AL5" s="677">
        <v>85.4</v>
      </c>
      <c r="AM5" s="678"/>
      <c r="AN5" s="678"/>
      <c r="AO5" s="679"/>
      <c r="AP5" s="669" t="s">
        <v>224</v>
      </c>
      <c r="AQ5" s="670"/>
      <c r="AR5" s="670"/>
      <c r="AS5" s="670"/>
      <c r="AT5" s="670"/>
      <c r="AU5" s="670"/>
      <c r="AV5" s="670"/>
      <c r="AW5" s="670"/>
      <c r="AX5" s="670"/>
      <c r="AY5" s="670"/>
      <c r="AZ5" s="670"/>
      <c r="BA5" s="670"/>
      <c r="BB5" s="670"/>
      <c r="BC5" s="670"/>
      <c r="BD5" s="670"/>
      <c r="BE5" s="670"/>
      <c r="BF5" s="671"/>
      <c r="BG5" s="683">
        <v>16349153</v>
      </c>
      <c r="BH5" s="684"/>
      <c r="BI5" s="684"/>
      <c r="BJ5" s="684"/>
      <c r="BK5" s="684"/>
      <c r="BL5" s="684"/>
      <c r="BM5" s="684"/>
      <c r="BN5" s="685"/>
      <c r="BO5" s="686">
        <v>95</v>
      </c>
      <c r="BP5" s="686"/>
      <c r="BQ5" s="686"/>
      <c r="BR5" s="686"/>
      <c r="BS5" s="687">
        <v>192463</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2">
      <c r="B6" s="680" t="s">
        <v>228</v>
      </c>
      <c r="C6" s="681"/>
      <c r="D6" s="681"/>
      <c r="E6" s="681"/>
      <c r="F6" s="681"/>
      <c r="G6" s="681"/>
      <c r="H6" s="681"/>
      <c r="I6" s="681"/>
      <c r="J6" s="681"/>
      <c r="K6" s="681"/>
      <c r="L6" s="681"/>
      <c r="M6" s="681"/>
      <c r="N6" s="681"/>
      <c r="O6" s="681"/>
      <c r="P6" s="681"/>
      <c r="Q6" s="682"/>
      <c r="R6" s="683">
        <v>217457</v>
      </c>
      <c r="S6" s="684"/>
      <c r="T6" s="684"/>
      <c r="U6" s="684"/>
      <c r="V6" s="684"/>
      <c r="W6" s="684"/>
      <c r="X6" s="684"/>
      <c r="Y6" s="685"/>
      <c r="Z6" s="686">
        <v>0.6</v>
      </c>
      <c r="AA6" s="686"/>
      <c r="AB6" s="686"/>
      <c r="AC6" s="686"/>
      <c r="AD6" s="687">
        <v>217457</v>
      </c>
      <c r="AE6" s="687"/>
      <c r="AF6" s="687"/>
      <c r="AG6" s="687"/>
      <c r="AH6" s="687"/>
      <c r="AI6" s="687"/>
      <c r="AJ6" s="687"/>
      <c r="AK6" s="687"/>
      <c r="AL6" s="688">
        <v>1.1000000000000001</v>
      </c>
      <c r="AM6" s="689"/>
      <c r="AN6" s="689"/>
      <c r="AO6" s="690"/>
      <c r="AP6" s="680" t="s">
        <v>229</v>
      </c>
      <c r="AQ6" s="681"/>
      <c r="AR6" s="681"/>
      <c r="AS6" s="681"/>
      <c r="AT6" s="681"/>
      <c r="AU6" s="681"/>
      <c r="AV6" s="681"/>
      <c r="AW6" s="681"/>
      <c r="AX6" s="681"/>
      <c r="AY6" s="681"/>
      <c r="AZ6" s="681"/>
      <c r="BA6" s="681"/>
      <c r="BB6" s="681"/>
      <c r="BC6" s="681"/>
      <c r="BD6" s="681"/>
      <c r="BE6" s="681"/>
      <c r="BF6" s="682"/>
      <c r="BG6" s="683">
        <v>16349153</v>
      </c>
      <c r="BH6" s="684"/>
      <c r="BI6" s="684"/>
      <c r="BJ6" s="684"/>
      <c r="BK6" s="684"/>
      <c r="BL6" s="684"/>
      <c r="BM6" s="684"/>
      <c r="BN6" s="685"/>
      <c r="BO6" s="686">
        <v>95</v>
      </c>
      <c r="BP6" s="686"/>
      <c r="BQ6" s="686"/>
      <c r="BR6" s="686"/>
      <c r="BS6" s="687">
        <v>192463</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264502</v>
      </c>
      <c r="CS6" s="684"/>
      <c r="CT6" s="684"/>
      <c r="CU6" s="684"/>
      <c r="CV6" s="684"/>
      <c r="CW6" s="684"/>
      <c r="CX6" s="684"/>
      <c r="CY6" s="685"/>
      <c r="CZ6" s="677">
        <v>0.8</v>
      </c>
      <c r="DA6" s="678"/>
      <c r="DB6" s="678"/>
      <c r="DC6" s="697"/>
      <c r="DD6" s="692" t="s">
        <v>231</v>
      </c>
      <c r="DE6" s="684"/>
      <c r="DF6" s="684"/>
      <c r="DG6" s="684"/>
      <c r="DH6" s="684"/>
      <c r="DI6" s="684"/>
      <c r="DJ6" s="684"/>
      <c r="DK6" s="684"/>
      <c r="DL6" s="684"/>
      <c r="DM6" s="684"/>
      <c r="DN6" s="684"/>
      <c r="DO6" s="684"/>
      <c r="DP6" s="685"/>
      <c r="DQ6" s="692">
        <v>264502</v>
      </c>
      <c r="DR6" s="684"/>
      <c r="DS6" s="684"/>
      <c r="DT6" s="684"/>
      <c r="DU6" s="684"/>
      <c r="DV6" s="684"/>
      <c r="DW6" s="684"/>
      <c r="DX6" s="684"/>
      <c r="DY6" s="684"/>
      <c r="DZ6" s="684"/>
      <c r="EA6" s="684"/>
      <c r="EB6" s="684"/>
      <c r="EC6" s="693"/>
    </row>
    <row r="7" spans="2:143" ht="11.25" customHeight="1" x14ac:dyDescent="0.2">
      <c r="B7" s="680" t="s">
        <v>232</v>
      </c>
      <c r="C7" s="681"/>
      <c r="D7" s="681"/>
      <c r="E7" s="681"/>
      <c r="F7" s="681"/>
      <c r="G7" s="681"/>
      <c r="H7" s="681"/>
      <c r="I7" s="681"/>
      <c r="J7" s="681"/>
      <c r="K7" s="681"/>
      <c r="L7" s="681"/>
      <c r="M7" s="681"/>
      <c r="N7" s="681"/>
      <c r="O7" s="681"/>
      <c r="P7" s="681"/>
      <c r="Q7" s="682"/>
      <c r="R7" s="683">
        <v>9524</v>
      </c>
      <c r="S7" s="684"/>
      <c r="T7" s="684"/>
      <c r="U7" s="684"/>
      <c r="V7" s="684"/>
      <c r="W7" s="684"/>
      <c r="X7" s="684"/>
      <c r="Y7" s="685"/>
      <c r="Z7" s="686">
        <v>0</v>
      </c>
      <c r="AA7" s="686"/>
      <c r="AB7" s="686"/>
      <c r="AC7" s="686"/>
      <c r="AD7" s="687">
        <v>9524</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8272447</v>
      </c>
      <c r="BH7" s="684"/>
      <c r="BI7" s="684"/>
      <c r="BJ7" s="684"/>
      <c r="BK7" s="684"/>
      <c r="BL7" s="684"/>
      <c r="BM7" s="684"/>
      <c r="BN7" s="685"/>
      <c r="BO7" s="686">
        <v>48.1</v>
      </c>
      <c r="BP7" s="686"/>
      <c r="BQ7" s="686"/>
      <c r="BR7" s="686"/>
      <c r="BS7" s="687">
        <v>192463</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3414093</v>
      </c>
      <c r="CS7" s="684"/>
      <c r="CT7" s="684"/>
      <c r="CU7" s="684"/>
      <c r="CV7" s="684"/>
      <c r="CW7" s="684"/>
      <c r="CX7" s="684"/>
      <c r="CY7" s="685"/>
      <c r="CZ7" s="686">
        <v>10.3</v>
      </c>
      <c r="DA7" s="686"/>
      <c r="DB7" s="686"/>
      <c r="DC7" s="686"/>
      <c r="DD7" s="692" t="s">
        <v>127</v>
      </c>
      <c r="DE7" s="684"/>
      <c r="DF7" s="684"/>
      <c r="DG7" s="684"/>
      <c r="DH7" s="684"/>
      <c r="DI7" s="684"/>
      <c r="DJ7" s="684"/>
      <c r="DK7" s="684"/>
      <c r="DL7" s="684"/>
      <c r="DM7" s="684"/>
      <c r="DN7" s="684"/>
      <c r="DO7" s="684"/>
      <c r="DP7" s="685"/>
      <c r="DQ7" s="692">
        <v>2934203</v>
      </c>
      <c r="DR7" s="684"/>
      <c r="DS7" s="684"/>
      <c r="DT7" s="684"/>
      <c r="DU7" s="684"/>
      <c r="DV7" s="684"/>
      <c r="DW7" s="684"/>
      <c r="DX7" s="684"/>
      <c r="DY7" s="684"/>
      <c r="DZ7" s="684"/>
      <c r="EA7" s="684"/>
      <c r="EB7" s="684"/>
      <c r="EC7" s="693"/>
    </row>
    <row r="8" spans="2:143" ht="11.25" customHeight="1" x14ac:dyDescent="0.2">
      <c r="B8" s="680" t="s">
        <v>235</v>
      </c>
      <c r="C8" s="681"/>
      <c r="D8" s="681"/>
      <c r="E8" s="681"/>
      <c r="F8" s="681"/>
      <c r="G8" s="681"/>
      <c r="H8" s="681"/>
      <c r="I8" s="681"/>
      <c r="J8" s="681"/>
      <c r="K8" s="681"/>
      <c r="L8" s="681"/>
      <c r="M8" s="681"/>
      <c r="N8" s="681"/>
      <c r="O8" s="681"/>
      <c r="P8" s="681"/>
      <c r="Q8" s="682"/>
      <c r="R8" s="683">
        <v>87850</v>
      </c>
      <c r="S8" s="684"/>
      <c r="T8" s="684"/>
      <c r="U8" s="684"/>
      <c r="V8" s="684"/>
      <c r="W8" s="684"/>
      <c r="X8" s="684"/>
      <c r="Y8" s="685"/>
      <c r="Z8" s="686">
        <v>0.3</v>
      </c>
      <c r="AA8" s="686"/>
      <c r="AB8" s="686"/>
      <c r="AC8" s="686"/>
      <c r="AD8" s="687">
        <v>87850</v>
      </c>
      <c r="AE8" s="687"/>
      <c r="AF8" s="687"/>
      <c r="AG8" s="687"/>
      <c r="AH8" s="687"/>
      <c r="AI8" s="687"/>
      <c r="AJ8" s="687"/>
      <c r="AK8" s="687"/>
      <c r="AL8" s="688">
        <v>0.5</v>
      </c>
      <c r="AM8" s="689"/>
      <c r="AN8" s="689"/>
      <c r="AO8" s="690"/>
      <c r="AP8" s="680" t="s">
        <v>236</v>
      </c>
      <c r="AQ8" s="681"/>
      <c r="AR8" s="681"/>
      <c r="AS8" s="681"/>
      <c r="AT8" s="681"/>
      <c r="AU8" s="681"/>
      <c r="AV8" s="681"/>
      <c r="AW8" s="681"/>
      <c r="AX8" s="681"/>
      <c r="AY8" s="681"/>
      <c r="AZ8" s="681"/>
      <c r="BA8" s="681"/>
      <c r="BB8" s="681"/>
      <c r="BC8" s="681"/>
      <c r="BD8" s="681"/>
      <c r="BE8" s="681"/>
      <c r="BF8" s="682"/>
      <c r="BG8" s="683">
        <v>186464</v>
      </c>
      <c r="BH8" s="684"/>
      <c r="BI8" s="684"/>
      <c r="BJ8" s="684"/>
      <c r="BK8" s="684"/>
      <c r="BL8" s="684"/>
      <c r="BM8" s="684"/>
      <c r="BN8" s="685"/>
      <c r="BO8" s="686">
        <v>1.1000000000000001</v>
      </c>
      <c r="BP8" s="686"/>
      <c r="BQ8" s="686"/>
      <c r="BR8" s="686"/>
      <c r="BS8" s="692" t="s">
        <v>136</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13672721</v>
      </c>
      <c r="CS8" s="684"/>
      <c r="CT8" s="684"/>
      <c r="CU8" s="684"/>
      <c r="CV8" s="684"/>
      <c r="CW8" s="684"/>
      <c r="CX8" s="684"/>
      <c r="CY8" s="685"/>
      <c r="CZ8" s="686">
        <v>41.1</v>
      </c>
      <c r="DA8" s="686"/>
      <c r="DB8" s="686"/>
      <c r="DC8" s="686"/>
      <c r="DD8" s="692">
        <v>273382</v>
      </c>
      <c r="DE8" s="684"/>
      <c r="DF8" s="684"/>
      <c r="DG8" s="684"/>
      <c r="DH8" s="684"/>
      <c r="DI8" s="684"/>
      <c r="DJ8" s="684"/>
      <c r="DK8" s="684"/>
      <c r="DL8" s="684"/>
      <c r="DM8" s="684"/>
      <c r="DN8" s="684"/>
      <c r="DO8" s="684"/>
      <c r="DP8" s="685"/>
      <c r="DQ8" s="692">
        <v>6376425</v>
      </c>
      <c r="DR8" s="684"/>
      <c r="DS8" s="684"/>
      <c r="DT8" s="684"/>
      <c r="DU8" s="684"/>
      <c r="DV8" s="684"/>
      <c r="DW8" s="684"/>
      <c r="DX8" s="684"/>
      <c r="DY8" s="684"/>
      <c r="DZ8" s="684"/>
      <c r="EA8" s="684"/>
      <c r="EB8" s="684"/>
      <c r="EC8" s="693"/>
    </row>
    <row r="9" spans="2:143" ht="11.25" customHeight="1" x14ac:dyDescent="0.2">
      <c r="B9" s="680" t="s">
        <v>238</v>
      </c>
      <c r="C9" s="681"/>
      <c r="D9" s="681"/>
      <c r="E9" s="681"/>
      <c r="F9" s="681"/>
      <c r="G9" s="681"/>
      <c r="H9" s="681"/>
      <c r="I9" s="681"/>
      <c r="J9" s="681"/>
      <c r="K9" s="681"/>
      <c r="L9" s="681"/>
      <c r="M9" s="681"/>
      <c r="N9" s="681"/>
      <c r="O9" s="681"/>
      <c r="P9" s="681"/>
      <c r="Q9" s="682"/>
      <c r="R9" s="683">
        <v>52853</v>
      </c>
      <c r="S9" s="684"/>
      <c r="T9" s="684"/>
      <c r="U9" s="684"/>
      <c r="V9" s="684"/>
      <c r="W9" s="684"/>
      <c r="X9" s="684"/>
      <c r="Y9" s="685"/>
      <c r="Z9" s="686">
        <v>0.2</v>
      </c>
      <c r="AA9" s="686"/>
      <c r="AB9" s="686"/>
      <c r="AC9" s="686"/>
      <c r="AD9" s="687">
        <v>52853</v>
      </c>
      <c r="AE9" s="687"/>
      <c r="AF9" s="687"/>
      <c r="AG9" s="687"/>
      <c r="AH9" s="687"/>
      <c r="AI9" s="687"/>
      <c r="AJ9" s="687"/>
      <c r="AK9" s="687"/>
      <c r="AL9" s="688">
        <v>0.3</v>
      </c>
      <c r="AM9" s="689"/>
      <c r="AN9" s="689"/>
      <c r="AO9" s="690"/>
      <c r="AP9" s="680" t="s">
        <v>239</v>
      </c>
      <c r="AQ9" s="681"/>
      <c r="AR9" s="681"/>
      <c r="AS9" s="681"/>
      <c r="AT9" s="681"/>
      <c r="AU9" s="681"/>
      <c r="AV9" s="681"/>
      <c r="AW9" s="681"/>
      <c r="AX9" s="681"/>
      <c r="AY9" s="681"/>
      <c r="AZ9" s="681"/>
      <c r="BA9" s="681"/>
      <c r="BB9" s="681"/>
      <c r="BC9" s="681"/>
      <c r="BD9" s="681"/>
      <c r="BE9" s="681"/>
      <c r="BF9" s="682"/>
      <c r="BG9" s="683">
        <v>6562707</v>
      </c>
      <c r="BH9" s="684"/>
      <c r="BI9" s="684"/>
      <c r="BJ9" s="684"/>
      <c r="BK9" s="684"/>
      <c r="BL9" s="684"/>
      <c r="BM9" s="684"/>
      <c r="BN9" s="685"/>
      <c r="BO9" s="686">
        <v>38.1</v>
      </c>
      <c r="BP9" s="686"/>
      <c r="BQ9" s="686"/>
      <c r="BR9" s="686"/>
      <c r="BS9" s="692" t="s">
        <v>231</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2579895</v>
      </c>
      <c r="CS9" s="684"/>
      <c r="CT9" s="684"/>
      <c r="CU9" s="684"/>
      <c r="CV9" s="684"/>
      <c r="CW9" s="684"/>
      <c r="CX9" s="684"/>
      <c r="CY9" s="685"/>
      <c r="CZ9" s="686">
        <v>7.8</v>
      </c>
      <c r="DA9" s="686"/>
      <c r="DB9" s="686"/>
      <c r="DC9" s="686"/>
      <c r="DD9" s="692">
        <v>180747</v>
      </c>
      <c r="DE9" s="684"/>
      <c r="DF9" s="684"/>
      <c r="DG9" s="684"/>
      <c r="DH9" s="684"/>
      <c r="DI9" s="684"/>
      <c r="DJ9" s="684"/>
      <c r="DK9" s="684"/>
      <c r="DL9" s="684"/>
      <c r="DM9" s="684"/>
      <c r="DN9" s="684"/>
      <c r="DO9" s="684"/>
      <c r="DP9" s="685"/>
      <c r="DQ9" s="692">
        <v>2426942</v>
      </c>
      <c r="DR9" s="684"/>
      <c r="DS9" s="684"/>
      <c r="DT9" s="684"/>
      <c r="DU9" s="684"/>
      <c r="DV9" s="684"/>
      <c r="DW9" s="684"/>
      <c r="DX9" s="684"/>
      <c r="DY9" s="684"/>
      <c r="DZ9" s="684"/>
      <c r="EA9" s="684"/>
      <c r="EB9" s="684"/>
      <c r="EC9" s="693"/>
    </row>
    <row r="10" spans="2:143" ht="11.25" customHeight="1" x14ac:dyDescent="0.2">
      <c r="B10" s="680" t="s">
        <v>241</v>
      </c>
      <c r="C10" s="681"/>
      <c r="D10" s="681"/>
      <c r="E10" s="681"/>
      <c r="F10" s="681"/>
      <c r="G10" s="681"/>
      <c r="H10" s="681"/>
      <c r="I10" s="681"/>
      <c r="J10" s="681"/>
      <c r="K10" s="681"/>
      <c r="L10" s="681"/>
      <c r="M10" s="681"/>
      <c r="N10" s="681"/>
      <c r="O10" s="681"/>
      <c r="P10" s="681"/>
      <c r="Q10" s="682"/>
      <c r="R10" s="683" t="s">
        <v>136</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127</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311280</v>
      </c>
      <c r="BH10" s="684"/>
      <c r="BI10" s="684"/>
      <c r="BJ10" s="684"/>
      <c r="BK10" s="684"/>
      <c r="BL10" s="684"/>
      <c r="BM10" s="684"/>
      <c r="BN10" s="685"/>
      <c r="BO10" s="686">
        <v>1.8</v>
      </c>
      <c r="BP10" s="686"/>
      <c r="BQ10" s="686"/>
      <c r="BR10" s="686"/>
      <c r="BS10" s="692" t="s">
        <v>127</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79885</v>
      </c>
      <c r="CS10" s="684"/>
      <c r="CT10" s="684"/>
      <c r="CU10" s="684"/>
      <c r="CV10" s="684"/>
      <c r="CW10" s="684"/>
      <c r="CX10" s="684"/>
      <c r="CY10" s="685"/>
      <c r="CZ10" s="686">
        <v>0.2</v>
      </c>
      <c r="DA10" s="686"/>
      <c r="DB10" s="686"/>
      <c r="DC10" s="686"/>
      <c r="DD10" s="692" t="s">
        <v>127</v>
      </c>
      <c r="DE10" s="684"/>
      <c r="DF10" s="684"/>
      <c r="DG10" s="684"/>
      <c r="DH10" s="684"/>
      <c r="DI10" s="684"/>
      <c r="DJ10" s="684"/>
      <c r="DK10" s="684"/>
      <c r="DL10" s="684"/>
      <c r="DM10" s="684"/>
      <c r="DN10" s="684"/>
      <c r="DO10" s="684"/>
      <c r="DP10" s="685"/>
      <c r="DQ10" s="692">
        <v>19885</v>
      </c>
      <c r="DR10" s="684"/>
      <c r="DS10" s="684"/>
      <c r="DT10" s="684"/>
      <c r="DU10" s="684"/>
      <c r="DV10" s="684"/>
      <c r="DW10" s="684"/>
      <c r="DX10" s="684"/>
      <c r="DY10" s="684"/>
      <c r="DZ10" s="684"/>
      <c r="EA10" s="684"/>
      <c r="EB10" s="684"/>
      <c r="EC10" s="693"/>
    </row>
    <row r="11" spans="2:143" ht="11.25" customHeight="1" x14ac:dyDescent="0.2">
      <c r="B11" s="680" t="s">
        <v>244</v>
      </c>
      <c r="C11" s="681"/>
      <c r="D11" s="681"/>
      <c r="E11" s="681"/>
      <c r="F11" s="681"/>
      <c r="G11" s="681"/>
      <c r="H11" s="681"/>
      <c r="I11" s="681"/>
      <c r="J11" s="681"/>
      <c r="K11" s="681"/>
      <c r="L11" s="681"/>
      <c r="M11" s="681"/>
      <c r="N11" s="681"/>
      <c r="O11" s="681"/>
      <c r="P11" s="681"/>
      <c r="Q11" s="682"/>
      <c r="R11" s="683">
        <v>1744604</v>
      </c>
      <c r="S11" s="684"/>
      <c r="T11" s="684"/>
      <c r="U11" s="684"/>
      <c r="V11" s="684"/>
      <c r="W11" s="684"/>
      <c r="X11" s="684"/>
      <c r="Y11" s="685"/>
      <c r="Z11" s="688">
        <v>5.0999999999999996</v>
      </c>
      <c r="AA11" s="689"/>
      <c r="AB11" s="689"/>
      <c r="AC11" s="701"/>
      <c r="AD11" s="692">
        <v>1744604</v>
      </c>
      <c r="AE11" s="684"/>
      <c r="AF11" s="684"/>
      <c r="AG11" s="684"/>
      <c r="AH11" s="684"/>
      <c r="AI11" s="684"/>
      <c r="AJ11" s="684"/>
      <c r="AK11" s="685"/>
      <c r="AL11" s="688">
        <v>9.1</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1211996</v>
      </c>
      <c r="BH11" s="684"/>
      <c r="BI11" s="684"/>
      <c r="BJ11" s="684"/>
      <c r="BK11" s="684"/>
      <c r="BL11" s="684"/>
      <c r="BM11" s="684"/>
      <c r="BN11" s="685"/>
      <c r="BO11" s="686">
        <v>7</v>
      </c>
      <c r="BP11" s="686"/>
      <c r="BQ11" s="686"/>
      <c r="BR11" s="686"/>
      <c r="BS11" s="692">
        <v>192463</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431879</v>
      </c>
      <c r="CS11" s="684"/>
      <c r="CT11" s="684"/>
      <c r="CU11" s="684"/>
      <c r="CV11" s="684"/>
      <c r="CW11" s="684"/>
      <c r="CX11" s="684"/>
      <c r="CY11" s="685"/>
      <c r="CZ11" s="686">
        <v>1.3</v>
      </c>
      <c r="DA11" s="686"/>
      <c r="DB11" s="686"/>
      <c r="DC11" s="686"/>
      <c r="DD11" s="692">
        <v>163890</v>
      </c>
      <c r="DE11" s="684"/>
      <c r="DF11" s="684"/>
      <c r="DG11" s="684"/>
      <c r="DH11" s="684"/>
      <c r="DI11" s="684"/>
      <c r="DJ11" s="684"/>
      <c r="DK11" s="684"/>
      <c r="DL11" s="684"/>
      <c r="DM11" s="684"/>
      <c r="DN11" s="684"/>
      <c r="DO11" s="684"/>
      <c r="DP11" s="685"/>
      <c r="DQ11" s="692">
        <v>277103</v>
      </c>
      <c r="DR11" s="684"/>
      <c r="DS11" s="684"/>
      <c r="DT11" s="684"/>
      <c r="DU11" s="684"/>
      <c r="DV11" s="684"/>
      <c r="DW11" s="684"/>
      <c r="DX11" s="684"/>
      <c r="DY11" s="684"/>
      <c r="DZ11" s="684"/>
      <c r="EA11" s="684"/>
      <c r="EB11" s="684"/>
      <c r="EC11" s="693"/>
    </row>
    <row r="12" spans="2:143" ht="11.25" customHeight="1" x14ac:dyDescent="0.2">
      <c r="B12" s="680" t="s">
        <v>247</v>
      </c>
      <c r="C12" s="681"/>
      <c r="D12" s="681"/>
      <c r="E12" s="681"/>
      <c r="F12" s="681"/>
      <c r="G12" s="681"/>
      <c r="H12" s="681"/>
      <c r="I12" s="681"/>
      <c r="J12" s="681"/>
      <c r="K12" s="681"/>
      <c r="L12" s="681"/>
      <c r="M12" s="681"/>
      <c r="N12" s="681"/>
      <c r="O12" s="681"/>
      <c r="P12" s="681"/>
      <c r="Q12" s="682"/>
      <c r="R12" s="683">
        <v>19244</v>
      </c>
      <c r="S12" s="684"/>
      <c r="T12" s="684"/>
      <c r="U12" s="684"/>
      <c r="V12" s="684"/>
      <c r="W12" s="684"/>
      <c r="X12" s="684"/>
      <c r="Y12" s="685"/>
      <c r="Z12" s="686">
        <v>0.1</v>
      </c>
      <c r="AA12" s="686"/>
      <c r="AB12" s="686"/>
      <c r="AC12" s="686"/>
      <c r="AD12" s="687">
        <v>19244</v>
      </c>
      <c r="AE12" s="687"/>
      <c r="AF12" s="687"/>
      <c r="AG12" s="687"/>
      <c r="AH12" s="687"/>
      <c r="AI12" s="687"/>
      <c r="AJ12" s="687"/>
      <c r="AK12" s="687"/>
      <c r="AL12" s="688">
        <v>0.1</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7262989</v>
      </c>
      <c r="BH12" s="684"/>
      <c r="BI12" s="684"/>
      <c r="BJ12" s="684"/>
      <c r="BK12" s="684"/>
      <c r="BL12" s="684"/>
      <c r="BM12" s="684"/>
      <c r="BN12" s="685"/>
      <c r="BO12" s="686">
        <v>42.2</v>
      </c>
      <c r="BP12" s="686"/>
      <c r="BQ12" s="686"/>
      <c r="BR12" s="686"/>
      <c r="BS12" s="692" t="s">
        <v>127</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519644</v>
      </c>
      <c r="CS12" s="684"/>
      <c r="CT12" s="684"/>
      <c r="CU12" s="684"/>
      <c r="CV12" s="684"/>
      <c r="CW12" s="684"/>
      <c r="CX12" s="684"/>
      <c r="CY12" s="685"/>
      <c r="CZ12" s="686">
        <v>1.6</v>
      </c>
      <c r="DA12" s="686"/>
      <c r="DB12" s="686"/>
      <c r="DC12" s="686"/>
      <c r="DD12" s="692">
        <v>6421</v>
      </c>
      <c r="DE12" s="684"/>
      <c r="DF12" s="684"/>
      <c r="DG12" s="684"/>
      <c r="DH12" s="684"/>
      <c r="DI12" s="684"/>
      <c r="DJ12" s="684"/>
      <c r="DK12" s="684"/>
      <c r="DL12" s="684"/>
      <c r="DM12" s="684"/>
      <c r="DN12" s="684"/>
      <c r="DO12" s="684"/>
      <c r="DP12" s="685"/>
      <c r="DQ12" s="692">
        <v>208378</v>
      </c>
      <c r="DR12" s="684"/>
      <c r="DS12" s="684"/>
      <c r="DT12" s="684"/>
      <c r="DU12" s="684"/>
      <c r="DV12" s="684"/>
      <c r="DW12" s="684"/>
      <c r="DX12" s="684"/>
      <c r="DY12" s="684"/>
      <c r="DZ12" s="684"/>
      <c r="EA12" s="684"/>
      <c r="EB12" s="684"/>
      <c r="EC12" s="693"/>
    </row>
    <row r="13" spans="2:143" ht="11.25" customHeight="1" x14ac:dyDescent="0.2">
      <c r="B13" s="680" t="s">
        <v>250</v>
      </c>
      <c r="C13" s="681"/>
      <c r="D13" s="681"/>
      <c r="E13" s="681"/>
      <c r="F13" s="681"/>
      <c r="G13" s="681"/>
      <c r="H13" s="681"/>
      <c r="I13" s="681"/>
      <c r="J13" s="681"/>
      <c r="K13" s="681"/>
      <c r="L13" s="681"/>
      <c r="M13" s="681"/>
      <c r="N13" s="681"/>
      <c r="O13" s="681"/>
      <c r="P13" s="681"/>
      <c r="Q13" s="682"/>
      <c r="R13" s="683" t="s">
        <v>136</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127</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7226711</v>
      </c>
      <c r="BH13" s="684"/>
      <c r="BI13" s="684"/>
      <c r="BJ13" s="684"/>
      <c r="BK13" s="684"/>
      <c r="BL13" s="684"/>
      <c r="BM13" s="684"/>
      <c r="BN13" s="685"/>
      <c r="BO13" s="686">
        <v>42</v>
      </c>
      <c r="BP13" s="686"/>
      <c r="BQ13" s="686"/>
      <c r="BR13" s="686"/>
      <c r="BS13" s="692" t="s">
        <v>252</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3431896</v>
      </c>
      <c r="CS13" s="684"/>
      <c r="CT13" s="684"/>
      <c r="CU13" s="684"/>
      <c r="CV13" s="684"/>
      <c r="CW13" s="684"/>
      <c r="CX13" s="684"/>
      <c r="CY13" s="685"/>
      <c r="CZ13" s="686">
        <v>10.3</v>
      </c>
      <c r="DA13" s="686"/>
      <c r="DB13" s="686"/>
      <c r="DC13" s="686"/>
      <c r="DD13" s="692">
        <v>1230526</v>
      </c>
      <c r="DE13" s="684"/>
      <c r="DF13" s="684"/>
      <c r="DG13" s="684"/>
      <c r="DH13" s="684"/>
      <c r="DI13" s="684"/>
      <c r="DJ13" s="684"/>
      <c r="DK13" s="684"/>
      <c r="DL13" s="684"/>
      <c r="DM13" s="684"/>
      <c r="DN13" s="684"/>
      <c r="DO13" s="684"/>
      <c r="DP13" s="685"/>
      <c r="DQ13" s="692">
        <v>2197473</v>
      </c>
      <c r="DR13" s="684"/>
      <c r="DS13" s="684"/>
      <c r="DT13" s="684"/>
      <c r="DU13" s="684"/>
      <c r="DV13" s="684"/>
      <c r="DW13" s="684"/>
      <c r="DX13" s="684"/>
      <c r="DY13" s="684"/>
      <c r="DZ13" s="684"/>
      <c r="EA13" s="684"/>
      <c r="EB13" s="684"/>
      <c r="EC13" s="693"/>
    </row>
    <row r="14" spans="2:143" ht="11.25" customHeight="1" x14ac:dyDescent="0.2">
      <c r="B14" s="680" t="s">
        <v>254</v>
      </c>
      <c r="C14" s="681"/>
      <c r="D14" s="681"/>
      <c r="E14" s="681"/>
      <c r="F14" s="681"/>
      <c r="G14" s="681"/>
      <c r="H14" s="681"/>
      <c r="I14" s="681"/>
      <c r="J14" s="681"/>
      <c r="K14" s="681"/>
      <c r="L14" s="681"/>
      <c r="M14" s="681"/>
      <c r="N14" s="681"/>
      <c r="O14" s="681"/>
      <c r="P14" s="681"/>
      <c r="Q14" s="682"/>
      <c r="R14" s="683">
        <v>60379</v>
      </c>
      <c r="S14" s="684"/>
      <c r="T14" s="684"/>
      <c r="U14" s="684"/>
      <c r="V14" s="684"/>
      <c r="W14" s="684"/>
      <c r="X14" s="684"/>
      <c r="Y14" s="685"/>
      <c r="Z14" s="686">
        <v>0.2</v>
      </c>
      <c r="AA14" s="686"/>
      <c r="AB14" s="686"/>
      <c r="AC14" s="686"/>
      <c r="AD14" s="687">
        <v>60379</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194024</v>
      </c>
      <c r="BH14" s="684"/>
      <c r="BI14" s="684"/>
      <c r="BJ14" s="684"/>
      <c r="BK14" s="684"/>
      <c r="BL14" s="684"/>
      <c r="BM14" s="684"/>
      <c r="BN14" s="685"/>
      <c r="BO14" s="686">
        <v>1.1000000000000001</v>
      </c>
      <c r="BP14" s="686"/>
      <c r="BQ14" s="686"/>
      <c r="BR14" s="686"/>
      <c r="BS14" s="692" t="s">
        <v>136</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1403442</v>
      </c>
      <c r="CS14" s="684"/>
      <c r="CT14" s="684"/>
      <c r="CU14" s="684"/>
      <c r="CV14" s="684"/>
      <c r="CW14" s="684"/>
      <c r="CX14" s="684"/>
      <c r="CY14" s="685"/>
      <c r="CZ14" s="686">
        <v>4.2</v>
      </c>
      <c r="DA14" s="686"/>
      <c r="DB14" s="686"/>
      <c r="DC14" s="686"/>
      <c r="DD14" s="692">
        <v>164277</v>
      </c>
      <c r="DE14" s="684"/>
      <c r="DF14" s="684"/>
      <c r="DG14" s="684"/>
      <c r="DH14" s="684"/>
      <c r="DI14" s="684"/>
      <c r="DJ14" s="684"/>
      <c r="DK14" s="684"/>
      <c r="DL14" s="684"/>
      <c r="DM14" s="684"/>
      <c r="DN14" s="684"/>
      <c r="DO14" s="684"/>
      <c r="DP14" s="685"/>
      <c r="DQ14" s="692">
        <v>1240901</v>
      </c>
      <c r="DR14" s="684"/>
      <c r="DS14" s="684"/>
      <c r="DT14" s="684"/>
      <c r="DU14" s="684"/>
      <c r="DV14" s="684"/>
      <c r="DW14" s="684"/>
      <c r="DX14" s="684"/>
      <c r="DY14" s="684"/>
      <c r="DZ14" s="684"/>
      <c r="EA14" s="684"/>
      <c r="EB14" s="684"/>
      <c r="EC14" s="693"/>
    </row>
    <row r="15" spans="2:143" ht="11.25" customHeight="1" x14ac:dyDescent="0.2">
      <c r="B15" s="680" t="s">
        <v>257</v>
      </c>
      <c r="C15" s="681"/>
      <c r="D15" s="681"/>
      <c r="E15" s="681"/>
      <c r="F15" s="681"/>
      <c r="G15" s="681"/>
      <c r="H15" s="681"/>
      <c r="I15" s="681"/>
      <c r="J15" s="681"/>
      <c r="K15" s="681"/>
      <c r="L15" s="681"/>
      <c r="M15" s="681"/>
      <c r="N15" s="681"/>
      <c r="O15" s="681"/>
      <c r="P15" s="681"/>
      <c r="Q15" s="682"/>
      <c r="R15" s="683" t="s">
        <v>231</v>
      </c>
      <c r="S15" s="684"/>
      <c r="T15" s="684"/>
      <c r="U15" s="684"/>
      <c r="V15" s="684"/>
      <c r="W15" s="684"/>
      <c r="X15" s="684"/>
      <c r="Y15" s="685"/>
      <c r="Z15" s="686" t="s">
        <v>231</v>
      </c>
      <c r="AA15" s="686"/>
      <c r="AB15" s="686"/>
      <c r="AC15" s="686"/>
      <c r="AD15" s="687" t="s">
        <v>127</v>
      </c>
      <c r="AE15" s="687"/>
      <c r="AF15" s="687"/>
      <c r="AG15" s="687"/>
      <c r="AH15" s="687"/>
      <c r="AI15" s="687"/>
      <c r="AJ15" s="687"/>
      <c r="AK15" s="687"/>
      <c r="AL15" s="688" t="s">
        <v>127</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619693</v>
      </c>
      <c r="BH15" s="684"/>
      <c r="BI15" s="684"/>
      <c r="BJ15" s="684"/>
      <c r="BK15" s="684"/>
      <c r="BL15" s="684"/>
      <c r="BM15" s="684"/>
      <c r="BN15" s="685"/>
      <c r="BO15" s="686">
        <v>3.6</v>
      </c>
      <c r="BP15" s="686"/>
      <c r="BQ15" s="686"/>
      <c r="BR15" s="686"/>
      <c r="BS15" s="692" t="s">
        <v>127</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4656612</v>
      </c>
      <c r="CS15" s="684"/>
      <c r="CT15" s="684"/>
      <c r="CU15" s="684"/>
      <c r="CV15" s="684"/>
      <c r="CW15" s="684"/>
      <c r="CX15" s="684"/>
      <c r="CY15" s="685"/>
      <c r="CZ15" s="686">
        <v>14</v>
      </c>
      <c r="DA15" s="686"/>
      <c r="DB15" s="686"/>
      <c r="DC15" s="686"/>
      <c r="DD15" s="692">
        <v>2077193</v>
      </c>
      <c r="DE15" s="684"/>
      <c r="DF15" s="684"/>
      <c r="DG15" s="684"/>
      <c r="DH15" s="684"/>
      <c r="DI15" s="684"/>
      <c r="DJ15" s="684"/>
      <c r="DK15" s="684"/>
      <c r="DL15" s="684"/>
      <c r="DM15" s="684"/>
      <c r="DN15" s="684"/>
      <c r="DO15" s="684"/>
      <c r="DP15" s="685"/>
      <c r="DQ15" s="692">
        <v>2370876</v>
      </c>
      <c r="DR15" s="684"/>
      <c r="DS15" s="684"/>
      <c r="DT15" s="684"/>
      <c r="DU15" s="684"/>
      <c r="DV15" s="684"/>
      <c r="DW15" s="684"/>
      <c r="DX15" s="684"/>
      <c r="DY15" s="684"/>
      <c r="DZ15" s="684"/>
      <c r="EA15" s="684"/>
      <c r="EB15" s="684"/>
      <c r="EC15" s="693"/>
    </row>
    <row r="16" spans="2:143" ht="11.25" customHeight="1" x14ac:dyDescent="0.2">
      <c r="B16" s="680" t="s">
        <v>260</v>
      </c>
      <c r="C16" s="681"/>
      <c r="D16" s="681"/>
      <c r="E16" s="681"/>
      <c r="F16" s="681"/>
      <c r="G16" s="681"/>
      <c r="H16" s="681"/>
      <c r="I16" s="681"/>
      <c r="J16" s="681"/>
      <c r="K16" s="681"/>
      <c r="L16" s="681"/>
      <c r="M16" s="681"/>
      <c r="N16" s="681"/>
      <c r="O16" s="681"/>
      <c r="P16" s="681"/>
      <c r="Q16" s="682"/>
      <c r="R16" s="683">
        <v>18852</v>
      </c>
      <c r="S16" s="684"/>
      <c r="T16" s="684"/>
      <c r="U16" s="684"/>
      <c r="V16" s="684"/>
      <c r="W16" s="684"/>
      <c r="X16" s="684"/>
      <c r="Y16" s="685"/>
      <c r="Z16" s="686">
        <v>0.1</v>
      </c>
      <c r="AA16" s="686"/>
      <c r="AB16" s="686"/>
      <c r="AC16" s="686"/>
      <c r="AD16" s="687">
        <v>18852</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231</v>
      </c>
      <c r="BH16" s="684"/>
      <c r="BI16" s="684"/>
      <c r="BJ16" s="684"/>
      <c r="BK16" s="684"/>
      <c r="BL16" s="684"/>
      <c r="BM16" s="684"/>
      <c r="BN16" s="685"/>
      <c r="BO16" s="686" t="s">
        <v>231</v>
      </c>
      <c r="BP16" s="686"/>
      <c r="BQ16" s="686"/>
      <c r="BR16" s="686"/>
      <c r="BS16" s="692" t="s">
        <v>252</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9690</v>
      </c>
      <c r="CS16" s="684"/>
      <c r="CT16" s="684"/>
      <c r="CU16" s="684"/>
      <c r="CV16" s="684"/>
      <c r="CW16" s="684"/>
      <c r="CX16" s="684"/>
      <c r="CY16" s="685"/>
      <c r="CZ16" s="686">
        <v>0</v>
      </c>
      <c r="DA16" s="686"/>
      <c r="DB16" s="686"/>
      <c r="DC16" s="686"/>
      <c r="DD16" s="692" t="s">
        <v>231</v>
      </c>
      <c r="DE16" s="684"/>
      <c r="DF16" s="684"/>
      <c r="DG16" s="684"/>
      <c r="DH16" s="684"/>
      <c r="DI16" s="684"/>
      <c r="DJ16" s="684"/>
      <c r="DK16" s="684"/>
      <c r="DL16" s="684"/>
      <c r="DM16" s="684"/>
      <c r="DN16" s="684"/>
      <c r="DO16" s="684"/>
      <c r="DP16" s="685"/>
      <c r="DQ16" s="692">
        <v>9690</v>
      </c>
      <c r="DR16" s="684"/>
      <c r="DS16" s="684"/>
      <c r="DT16" s="684"/>
      <c r="DU16" s="684"/>
      <c r="DV16" s="684"/>
      <c r="DW16" s="684"/>
      <c r="DX16" s="684"/>
      <c r="DY16" s="684"/>
      <c r="DZ16" s="684"/>
      <c r="EA16" s="684"/>
      <c r="EB16" s="684"/>
      <c r="EC16" s="693"/>
    </row>
    <row r="17" spans="2:133" ht="11.25" customHeight="1" x14ac:dyDescent="0.2">
      <c r="B17" s="680" t="s">
        <v>263</v>
      </c>
      <c r="C17" s="681"/>
      <c r="D17" s="681"/>
      <c r="E17" s="681"/>
      <c r="F17" s="681"/>
      <c r="G17" s="681"/>
      <c r="H17" s="681"/>
      <c r="I17" s="681"/>
      <c r="J17" s="681"/>
      <c r="K17" s="681"/>
      <c r="L17" s="681"/>
      <c r="M17" s="681"/>
      <c r="N17" s="681"/>
      <c r="O17" s="681"/>
      <c r="P17" s="681"/>
      <c r="Q17" s="682"/>
      <c r="R17" s="683">
        <v>201157</v>
      </c>
      <c r="S17" s="684"/>
      <c r="T17" s="684"/>
      <c r="U17" s="684"/>
      <c r="V17" s="684"/>
      <c r="W17" s="684"/>
      <c r="X17" s="684"/>
      <c r="Y17" s="685"/>
      <c r="Z17" s="686">
        <v>0.6</v>
      </c>
      <c r="AA17" s="686"/>
      <c r="AB17" s="686"/>
      <c r="AC17" s="686"/>
      <c r="AD17" s="687">
        <v>201157</v>
      </c>
      <c r="AE17" s="687"/>
      <c r="AF17" s="687"/>
      <c r="AG17" s="687"/>
      <c r="AH17" s="687"/>
      <c r="AI17" s="687"/>
      <c r="AJ17" s="687"/>
      <c r="AK17" s="687"/>
      <c r="AL17" s="688">
        <v>1.1000000000000001</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231</v>
      </c>
      <c r="BH17" s="684"/>
      <c r="BI17" s="684"/>
      <c r="BJ17" s="684"/>
      <c r="BK17" s="684"/>
      <c r="BL17" s="684"/>
      <c r="BM17" s="684"/>
      <c r="BN17" s="685"/>
      <c r="BO17" s="686" t="s">
        <v>231</v>
      </c>
      <c r="BP17" s="686"/>
      <c r="BQ17" s="686"/>
      <c r="BR17" s="686"/>
      <c r="BS17" s="692" t="s">
        <v>231</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2795727</v>
      </c>
      <c r="CS17" s="684"/>
      <c r="CT17" s="684"/>
      <c r="CU17" s="684"/>
      <c r="CV17" s="684"/>
      <c r="CW17" s="684"/>
      <c r="CX17" s="684"/>
      <c r="CY17" s="685"/>
      <c r="CZ17" s="686">
        <v>8.4</v>
      </c>
      <c r="DA17" s="686"/>
      <c r="DB17" s="686"/>
      <c r="DC17" s="686"/>
      <c r="DD17" s="692" t="s">
        <v>127</v>
      </c>
      <c r="DE17" s="684"/>
      <c r="DF17" s="684"/>
      <c r="DG17" s="684"/>
      <c r="DH17" s="684"/>
      <c r="DI17" s="684"/>
      <c r="DJ17" s="684"/>
      <c r="DK17" s="684"/>
      <c r="DL17" s="684"/>
      <c r="DM17" s="684"/>
      <c r="DN17" s="684"/>
      <c r="DO17" s="684"/>
      <c r="DP17" s="685"/>
      <c r="DQ17" s="692">
        <v>2792298</v>
      </c>
      <c r="DR17" s="684"/>
      <c r="DS17" s="684"/>
      <c r="DT17" s="684"/>
      <c r="DU17" s="684"/>
      <c r="DV17" s="684"/>
      <c r="DW17" s="684"/>
      <c r="DX17" s="684"/>
      <c r="DY17" s="684"/>
      <c r="DZ17" s="684"/>
      <c r="EA17" s="684"/>
      <c r="EB17" s="684"/>
      <c r="EC17" s="693"/>
    </row>
    <row r="18" spans="2:133" ht="11.25" customHeight="1" x14ac:dyDescent="0.2">
      <c r="B18" s="680" t="s">
        <v>266</v>
      </c>
      <c r="C18" s="681"/>
      <c r="D18" s="681"/>
      <c r="E18" s="681"/>
      <c r="F18" s="681"/>
      <c r="G18" s="681"/>
      <c r="H18" s="681"/>
      <c r="I18" s="681"/>
      <c r="J18" s="681"/>
      <c r="K18" s="681"/>
      <c r="L18" s="681"/>
      <c r="M18" s="681"/>
      <c r="N18" s="681"/>
      <c r="O18" s="681"/>
      <c r="P18" s="681"/>
      <c r="Q18" s="682"/>
      <c r="R18" s="683">
        <v>96896</v>
      </c>
      <c r="S18" s="684"/>
      <c r="T18" s="684"/>
      <c r="U18" s="684"/>
      <c r="V18" s="684"/>
      <c r="W18" s="684"/>
      <c r="X18" s="684"/>
      <c r="Y18" s="685"/>
      <c r="Z18" s="686">
        <v>0.3</v>
      </c>
      <c r="AA18" s="686"/>
      <c r="AB18" s="686"/>
      <c r="AC18" s="686"/>
      <c r="AD18" s="687">
        <v>96896</v>
      </c>
      <c r="AE18" s="687"/>
      <c r="AF18" s="687"/>
      <c r="AG18" s="687"/>
      <c r="AH18" s="687"/>
      <c r="AI18" s="687"/>
      <c r="AJ18" s="687"/>
      <c r="AK18" s="687"/>
      <c r="AL18" s="688">
        <v>0.5</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231</v>
      </c>
      <c r="DR18" s="684"/>
      <c r="DS18" s="684"/>
      <c r="DT18" s="684"/>
      <c r="DU18" s="684"/>
      <c r="DV18" s="684"/>
      <c r="DW18" s="684"/>
      <c r="DX18" s="684"/>
      <c r="DY18" s="684"/>
      <c r="DZ18" s="684"/>
      <c r="EA18" s="684"/>
      <c r="EB18" s="684"/>
      <c r="EC18" s="693"/>
    </row>
    <row r="19" spans="2:133" ht="11.25" customHeight="1" x14ac:dyDescent="0.2">
      <c r="B19" s="680" t="s">
        <v>269</v>
      </c>
      <c r="C19" s="681"/>
      <c r="D19" s="681"/>
      <c r="E19" s="681"/>
      <c r="F19" s="681"/>
      <c r="G19" s="681"/>
      <c r="H19" s="681"/>
      <c r="I19" s="681"/>
      <c r="J19" s="681"/>
      <c r="K19" s="681"/>
      <c r="L19" s="681"/>
      <c r="M19" s="681"/>
      <c r="N19" s="681"/>
      <c r="O19" s="681"/>
      <c r="P19" s="681"/>
      <c r="Q19" s="682"/>
      <c r="R19" s="683">
        <v>9806</v>
      </c>
      <c r="S19" s="684"/>
      <c r="T19" s="684"/>
      <c r="U19" s="684"/>
      <c r="V19" s="684"/>
      <c r="W19" s="684"/>
      <c r="X19" s="684"/>
      <c r="Y19" s="685"/>
      <c r="Z19" s="686">
        <v>0</v>
      </c>
      <c r="AA19" s="686"/>
      <c r="AB19" s="686"/>
      <c r="AC19" s="686"/>
      <c r="AD19" s="687">
        <v>9806</v>
      </c>
      <c r="AE19" s="687"/>
      <c r="AF19" s="687"/>
      <c r="AG19" s="687"/>
      <c r="AH19" s="687"/>
      <c r="AI19" s="687"/>
      <c r="AJ19" s="687"/>
      <c r="AK19" s="687"/>
      <c r="AL19" s="688">
        <v>0.1</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861489</v>
      </c>
      <c r="BH19" s="684"/>
      <c r="BI19" s="684"/>
      <c r="BJ19" s="684"/>
      <c r="BK19" s="684"/>
      <c r="BL19" s="684"/>
      <c r="BM19" s="684"/>
      <c r="BN19" s="685"/>
      <c r="BO19" s="686">
        <v>5</v>
      </c>
      <c r="BP19" s="686"/>
      <c r="BQ19" s="686"/>
      <c r="BR19" s="686"/>
      <c r="BS19" s="692" t="s">
        <v>231</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231</v>
      </c>
      <c r="CS19" s="684"/>
      <c r="CT19" s="684"/>
      <c r="CU19" s="684"/>
      <c r="CV19" s="684"/>
      <c r="CW19" s="684"/>
      <c r="CX19" s="684"/>
      <c r="CY19" s="685"/>
      <c r="CZ19" s="686" t="s">
        <v>231</v>
      </c>
      <c r="DA19" s="686"/>
      <c r="DB19" s="686"/>
      <c r="DC19" s="686"/>
      <c r="DD19" s="692" t="s">
        <v>231</v>
      </c>
      <c r="DE19" s="684"/>
      <c r="DF19" s="684"/>
      <c r="DG19" s="684"/>
      <c r="DH19" s="684"/>
      <c r="DI19" s="684"/>
      <c r="DJ19" s="684"/>
      <c r="DK19" s="684"/>
      <c r="DL19" s="684"/>
      <c r="DM19" s="684"/>
      <c r="DN19" s="684"/>
      <c r="DO19" s="684"/>
      <c r="DP19" s="685"/>
      <c r="DQ19" s="692" t="s">
        <v>231</v>
      </c>
      <c r="DR19" s="684"/>
      <c r="DS19" s="684"/>
      <c r="DT19" s="684"/>
      <c r="DU19" s="684"/>
      <c r="DV19" s="684"/>
      <c r="DW19" s="684"/>
      <c r="DX19" s="684"/>
      <c r="DY19" s="684"/>
      <c r="DZ19" s="684"/>
      <c r="EA19" s="684"/>
      <c r="EB19" s="684"/>
      <c r="EC19" s="693"/>
    </row>
    <row r="20" spans="2:133" ht="11.25" customHeight="1" x14ac:dyDescent="0.2">
      <c r="B20" s="680" t="s">
        <v>272</v>
      </c>
      <c r="C20" s="681"/>
      <c r="D20" s="681"/>
      <c r="E20" s="681"/>
      <c r="F20" s="681"/>
      <c r="G20" s="681"/>
      <c r="H20" s="681"/>
      <c r="I20" s="681"/>
      <c r="J20" s="681"/>
      <c r="K20" s="681"/>
      <c r="L20" s="681"/>
      <c r="M20" s="681"/>
      <c r="N20" s="681"/>
      <c r="O20" s="681"/>
      <c r="P20" s="681"/>
      <c r="Q20" s="682"/>
      <c r="R20" s="683">
        <v>2512</v>
      </c>
      <c r="S20" s="684"/>
      <c r="T20" s="684"/>
      <c r="U20" s="684"/>
      <c r="V20" s="684"/>
      <c r="W20" s="684"/>
      <c r="X20" s="684"/>
      <c r="Y20" s="685"/>
      <c r="Z20" s="686">
        <v>0</v>
      </c>
      <c r="AA20" s="686"/>
      <c r="AB20" s="686"/>
      <c r="AC20" s="686"/>
      <c r="AD20" s="687">
        <v>2512</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861489</v>
      </c>
      <c r="BH20" s="684"/>
      <c r="BI20" s="684"/>
      <c r="BJ20" s="684"/>
      <c r="BK20" s="684"/>
      <c r="BL20" s="684"/>
      <c r="BM20" s="684"/>
      <c r="BN20" s="685"/>
      <c r="BO20" s="686">
        <v>5</v>
      </c>
      <c r="BP20" s="686"/>
      <c r="BQ20" s="686"/>
      <c r="BR20" s="686"/>
      <c r="BS20" s="692" t="s">
        <v>136</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33259986</v>
      </c>
      <c r="CS20" s="684"/>
      <c r="CT20" s="684"/>
      <c r="CU20" s="684"/>
      <c r="CV20" s="684"/>
      <c r="CW20" s="684"/>
      <c r="CX20" s="684"/>
      <c r="CY20" s="685"/>
      <c r="CZ20" s="686">
        <v>100</v>
      </c>
      <c r="DA20" s="686"/>
      <c r="DB20" s="686"/>
      <c r="DC20" s="686"/>
      <c r="DD20" s="692">
        <v>4096436</v>
      </c>
      <c r="DE20" s="684"/>
      <c r="DF20" s="684"/>
      <c r="DG20" s="684"/>
      <c r="DH20" s="684"/>
      <c r="DI20" s="684"/>
      <c r="DJ20" s="684"/>
      <c r="DK20" s="684"/>
      <c r="DL20" s="684"/>
      <c r="DM20" s="684"/>
      <c r="DN20" s="684"/>
      <c r="DO20" s="684"/>
      <c r="DP20" s="685"/>
      <c r="DQ20" s="692">
        <v>21118676</v>
      </c>
      <c r="DR20" s="684"/>
      <c r="DS20" s="684"/>
      <c r="DT20" s="684"/>
      <c r="DU20" s="684"/>
      <c r="DV20" s="684"/>
      <c r="DW20" s="684"/>
      <c r="DX20" s="684"/>
      <c r="DY20" s="684"/>
      <c r="DZ20" s="684"/>
      <c r="EA20" s="684"/>
      <c r="EB20" s="684"/>
      <c r="EC20" s="693"/>
    </row>
    <row r="21" spans="2:133" ht="11.25" customHeight="1" x14ac:dyDescent="0.2">
      <c r="B21" s="680" t="s">
        <v>275</v>
      </c>
      <c r="C21" s="681"/>
      <c r="D21" s="681"/>
      <c r="E21" s="681"/>
      <c r="F21" s="681"/>
      <c r="G21" s="681"/>
      <c r="H21" s="681"/>
      <c r="I21" s="681"/>
      <c r="J21" s="681"/>
      <c r="K21" s="681"/>
      <c r="L21" s="681"/>
      <c r="M21" s="681"/>
      <c r="N21" s="681"/>
      <c r="O21" s="681"/>
      <c r="P21" s="681"/>
      <c r="Q21" s="682"/>
      <c r="R21" s="683">
        <v>91943</v>
      </c>
      <c r="S21" s="684"/>
      <c r="T21" s="684"/>
      <c r="U21" s="684"/>
      <c r="V21" s="684"/>
      <c r="W21" s="684"/>
      <c r="X21" s="684"/>
      <c r="Y21" s="685"/>
      <c r="Z21" s="686">
        <v>0.3</v>
      </c>
      <c r="AA21" s="686"/>
      <c r="AB21" s="686"/>
      <c r="AC21" s="686"/>
      <c r="AD21" s="687">
        <v>91943</v>
      </c>
      <c r="AE21" s="687"/>
      <c r="AF21" s="687"/>
      <c r="AG21" s="687"/>
      <c r="AH21" s="687"/>
      <c r="AI21" s="687"/>
      <c r="AJ21" s="687"/>
      <c r="AK21" s="687"/>
      <c r="AL21" s="688">
        <v>0.5</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945</v>
      </c>
      <c r="BH21" s="684"/>
      <c r="BI21" s="684"/>
      <c r="BJ21" s="684"/>
      <c r="BK21" s="684"/>
      <c r="BL21" s="684"/>
      <c r="BM21" s="684"/>
      <c r="BN21" s="685"/>
      <c r="BO21" s="686">
        <v>0</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277</v>
      </c>
      <c r="C22" s="681"/>
      <c r="D22" s="681"/>
      <c r="E22" s="681"/>
      <c r="F22" s="681"/>
      <c r="G22" s="681"/>
      <c r="H22" s="681"/>
      <c r="I22" s="681"/>
      <c r="J22" s="681"/>
      <c r="K22" s="681"/>
      <c r="L22" s="681"/>
      <c r="M22" s="681"/>
      <c r="N22" s="681"/>
      <c r="O22" s="681"/>
      <c r="P22" s="681"/>
      <c r="Q22" s="682"/>
      <c r="R22" s="683">
        <v>362891</v>
      </c>
      <c r="S22" s="684"/>
      <c r="T22" s="684"/>
      <c r="U22" s="684"/>
      <c r="V22" s="684"/>
      <c r="W22" s="684"/>
      <c r="X22" s="684"/>
      <c r="Y22" s="685"/>
      <c r="Z22" s="686">
        <v>1.1000000000000001</v>
      </c>
      <c r="AA22" s="686"/>
      <c r="AB22" s="686"/>
      <c r="AC22" s="686"/>
      <c r="AD22" s="687">
        <v>278338</v>
      </c>
      <c r="AE22" s="687"/>
      <c r="AF22" s="687"/>
      <c r="AG22" s="687"/>
      <c r="AH22" s="687"/>
      <c r="AI22" s="687"/>
      <c r="AJ22" s="687"/>
      <c r="AK22" s="687"/>
      <c r="AL22" s="688">
        <v>1.5</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127</v>
      </c>
      <c r="BP22" s="686"/>
      <c r="BQ22" s="686"/>
      <c r="BR22" s="686"/>
      <c r="BS22" s="692" t="s">
        <v>231</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280</v>
      </c>
      <c r="C23" s="681"/>
      <c r="D23" s="681"/>
      <c r="E23" s="681"/>
      <c r="F23" s="681"/>
      <c r="G23" s="681"/>
      <c r="H23" s="681"/>
      <c r="I23" s="681"/>
      <c r="J23" s="681"/>
      <c r="K23" s="681"/>
      <c r="L23" s="681"/>
      <c r="M23" s="681"/>
      <c r="N23" s="681"/>
      <c r="O23" s="681"/>
      <c r="P23" s="681"/>
      <c r="Q23" s="682"/>
      <c r="R23" s="683">
        <v>278338</v>
      </c>
      <c r="S23" s="684"/>
      <c r="T23" s="684"/>
      <c r="U23" s="684"/>
      <c r="V23" s="684"/>
      <c r="W23" s="684"/>
      <c r="X23" s="684"/>
      <c r="Y23" s="685"/>
      <c r="Z23" s="686">
        <v>0.8</v>
      </c>
      <c r="AA23" s="686"/>
      <c r="AB23" s="686"/>
      <c r="AC23" s="686"/>
      <c r="AD23" s="687">
        <v>278338</v>
      </c>
      <c r="AE23" s="687"/>
      <c r="AF23" s="687"/>
      <c r="AG23" s="687"/>
      <c r="AH23" s="687"/>
      <c r="AI23" s="687"/>
      <c r="AJ23" s="687"/>
      <c r="AK23" s="687"/>
      <c r="AL23" s="688">
        <v>1.5</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v>860544</v>
      </c>
      <c r="BH23" s="684"/>
      <c r="BI23" s="684"/>
      <c r="BJ23" s="684"/>
      <c r="BK23" s="684"/>
      <c r="BL23" s="684"/>
      <c r="BM23" s="684"/>
      <c r="BN23" s="685"/>
      <c r="BO23" s="686">
        <v>5</v>
      </c>
      <c r="BP23" s="686"/>
      <c r="BQ23" s="686"/>
      <c r="BR23" s="686"/>
      <c r="BS23" s="692" t="s">
        <v>231</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2">
      <c r="B24" s="680" t="s">
        <v>287</v>
      </c>
      <c r="C24" s="681"/>
      <c r="D24" s="681"/>
      <c r="E24" s="681"/>
      <c r="F24" s="681"/>
      <c r="G24" s="681"/>
      <c r="H24" s="681"/>
      <c r="I24" s="681"/>
      <c r="J24" s="681"/>
      <c r="K24" s="681"/>
      <c r="L24" s="681"/>
      <c r="M24" s="681"/>
      <c r="N24" s="681"/>
      <c r="O24" s="681"/>
      <c r="P24" s="681"/>
      <c r="Q24" s="682"/>
      <c r="R24" s="683">
        <v>83883</v>
      </c>
      <c r="S24" s="684"/>
      <c r="T24" s="684"/>
      <c r="U24" s="684"/>
      <c r="V24" s="684"/>
      <c r="W24" s="684"/>
      <c r="X24" s="684"/>
      <c r="Y24" s="685"/>
      <c r="Z24" s="686">
        <v>0.2</v>
      </c>
      <c r="AA24" s="686"/>
      <c r="AB24" s="686"/>
      <c r="AC24" s="686"/>
      <c r="AD24" s="687" t="s">
        <v>231</v>
      </c>
      <c r="AE24" s="687"/>
      <c r="AF24" s="687"/>
      <c r="AG24" s="687"/>
      <c r="AH24" s="687"/>
      <c r="AI24" s="687"/>
      <c r="AJ24" s="687"/>
      <c r="AK24" s="687"/>
      <c r="AL24" s="688" t="s">
        <v>127</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127</v>
      </c>
      <c r="BP24" s="686"/>
      <c r="BQ24" s="686"/>
      <c r="BR24" s="686"/>
      <c r="BS24" s="692" t="s">
        <v>231</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18215708</v>
      </c>
      <c r="CS24" s="673"/>
      <c r="CT24" s="673"/>
      <c r="CU24" s="673"/>
      <c r="CV24" s="673"/>
      <c r="CW24" s="673"/>
      <c r="CX24" s="673"/>
      <c r="CY24" s="674"/>
      <c r="CZ24" s="677">
        <v>54.8</v>
      </c>
      <c r="DA24" s="678"/>
      <c r="DB24" s="678"/>
      <c r="DC24" s="697"/>
      <c r="DD24" s="722">
        <v>11353698</v>
      </c>
      <c r="DE24" s="673"/>
      <c r="DF24" s="673"/>
      <c r="DG24" s="673"/>
      <c r="DH24" s="673"/>
      <c r="DI24" s="673"/>
      <c r="DJ24" s="673"/>
      <c r="DK24" s="674"/>
      <c r="DL24" s="722">
        <v>11344374</v>
      </c>
      <c r="DM24" s="673"/>
      <c r="DN24" s="673"/>
      <c r="DO24" s="673"/>
      <c r="DP24" s="673"/>
      <c r="DQ24" s="673"/>
      <c r="DR24" s="673"/>
      <c r="DS24" s="673"/>
      <c r="DT24" s="673"/>
      <c r="DU24" s="673"/>
      <c r="DV24" s="674"/>
      <c r="DW24" s="677">
        <v>58</v>
      </c>
      <c r="DX24" s="678"/>
      <c r="DY24" s="678"/>
      <c r="DZ24" s="678"/>
      <c r="EA24" s="678"/>
      <c r="EB24" s="678"/>
      <c r="EC24" s="679"/>
    </row>
    <row r="25" spans="2:133" ht="11.25" customHeight="1" x14ac:dyDescent="0.2">
      <c r="B25" s="680" t="s">
        <v>290</v>
      </c>
      <c r="C25" s="681"/>
      <c r="D25" s="681"/>
      <c r="E25" s="681"/>
      <c r="F25" s="681"/>
      <c r="G25" s="681"/>
      <c r="H25" s="681"/>
      <c r="I25" s="681"/>
      <c r="J25" s="681"/>
      <c r="K25" s="681"/>
      <c r="L25" s="681"/>
      <c r="M25" s="681"/>
      <c r="N25" s="681"/>
      <c r="O25" s="681"/>
      <c r="P25" s="681"/>
      <c r="Q25" s="682"/>
      <c r="R25" s="683">
        <v>670</v>
      </c>
      <c r="S25" s="684"/>
      <c r="T25" s="684"/>
      <c r="U25" s="684"/>
      <c r="V25" s="684"/>
      <c r="W25" s="684"/>
      <c r="X25" s="684"/>
      <c r="Y25" s="685"/>
      <c r="Z25" s="686">
        <v>0</v>
      </c>
      <c r="AA25" s="686"/>
      <c r="AB25" s="686"/>
      <c r="AC25" s="686"/>
      <c r="AD25" s="687" t="s">
        <v>231</v>
      </c>
      <c r="AE25" s="687"/>
      <c r="AF25" s="687"/>
      <c r="AG25" s="687"/>
      <c r="AH25" s="687"/>
      <c r="AI25" s="687"/>
      <c r="AJ25" s="687"/>
      <c r="AK25" s="687"/>
      <c r="AL25" s="688" t="s">
        <v>252</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136</v>
      </c>
      <c r="BP25" s="686"/>
      <c r="BQ25" s="686"/>
      <c r="BR25" s="686"/>
      <c r="BS25" s="692" t="s">
        <v>231</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6176088</v>
      </c>
      <c r="CS25" s="719"/>
      <c r="CT25" s="719"/>
      <c r="CU25" s="719"/>
      <c r="CV25" s="719"/>
      <c r="CW25" s="719"/>
      <c r="CX25" s="719"/>
      <c r="CY25" s="720"/>
      <c r="CZ25" s="688">
        <v>18.600000000000001</v>
      </c>
      <c r="DA25" s="717"/>
      <c r="DB25" s="717"/>
      <c r="DC25" s="721"/>
      <c r="DD25" s="692">
        <v>5906092</v>
      </c>
      <c r="DE25" s="719"/>
      <c r="DF25" s="719"/>
      <c r="DG25" s="719"/>
      <c r="DH25" s="719"/>
      <c r="DI25" s="719"/>
      <c r="DJ25" s="719"/>
      <c r="DK25" s="720"/>
      <c r="DL25" s="692">
        <v>5896768</v>
      </c>
      <c r="DM25" s="719"/>
      <c r="DN25" s="719"/>
      <c r="DO25" s="719"/>
      <c r="DP25" s="719"/>
      <c r="DQ25" s="719"/>
      <c r="DR25" s="719"/>
      <c r="DS25" s="719"/>
      <c r="DT25" s="719"/>
      <c r="DU25" s="719"/>
      <c r="DV25" s="720"/>
      <c r="DW25" s="688">
        <v>30.2</v>
      </c>
      <c r="DX25" s="717"/>
      <c r="DY25" s="717"/>
      <c r="DZ25" s="717"/>
      <c r="EA25" s="717"/>
      <c r="EB25" s="717"/>
      <c r="EC25" s="718"/>
    </row>
    <row r="26" spans="2:133" ht="11.25" customHeight="1" x14ac:dyDescent="0.2">
      <c r="B26" s="680" t="s">
        <v>293</v>
      </c>
      <c r="C26" s="681"/>
      <c r="D26" s="681"/>
      <c r="E26" s="681"/>
      <c r="F26" s="681"/>
      <c r="G26" s="681"/>
      <c r="H26" s="681"/>
      <c r="I26" s="681"/>
      <c r="J26" s="681"/>
      <c r="K26" s="681"/>
      <c r="L26" s="681"/>
      <c r="M26" s="681"/>
      <c r="N26" s="681"/>
      <c r="O26" s="681"/>
      <c r="P26" s="681"/>
      <c r="Q26" s="682"/>
      <c r="R26" s="683">
        <v>19985453</v>
      </c>
      <c r="S26" s="684"/>
      <c r="T26" s="684"/>
      <c r="U26" s="684"/>
      <c r="V26" s="684"/>
      <c r="W26" s="684"/>
      <c r="X26" s="684"/>
      <c r="Y26" s="685"/>
      <c r="Z26" s="686">
        <v>58.8</v>
      </c>
      <c r="AA26" s="686"/>
      <c r="AB26" s="686"/>
      <c r="AC26" s="686"/>
      <c r="AD26" s="687">
        <v>19040356</v>
      </c>
      <c r="AE26" s="687"/>
      <c r="AF26" s="687"/>
      <c r="AG26" s="687"/>
      <c r="AH26" s="687"/>
      <c r="AI26" s="687"/>
      <c r="AJ26" s="687"/>
      <c r="AK26" s="687"/>
      <c r="AL26" s="688">
        <v>99.5</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127</v>
      </c>
      <c r="BH26" s="684"/>
      <c r="BI26" s="684"/>
      <c r="BJ26" s="684"/>
      <c r="BK26" s="684"/>
      <c r="BL26" s="684"/>
      <c r="BM26" s="684"/>
      <c r="BN26" s="685"/>
      <c r="BO26" s="686" t="s">
        <v>231</v>
      </c>
      <c r="BP26" s="686"/>
      <c r="BQ26" s="686"/>
      <c r="BR26" s="686"/>
      <c r="BS26" s="692" t="s">
        <v>127</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4332813</v>
      </c>
      <c r="CS26" s="684"/>
      <c r="CT26" s="684"/>
      <c r="CU26" s="684"/>
      <c r="CV26" s="684"/>
      <c r="CW26" s="684"/>
      <c r="CX26" s="684"/>
      <c r="CY26" s="685"/>
      <c r="CZ26" s="688">
        <v>13</v>
      </c>
      <c r="DA26" s="717"/>
      <c r="DB26" s="717"/>
      <c r="DC26" s="721"/>
      <c r="DD26" s="692">
        <v>4101911</v>
      </c>
      <c r="DE26" s="684"/>
      <c r="DF26" s="684"/>
      <c r="DG26" s="684"/>
      <c r="DH26" s="684"/>
      <c r="DI26" s="684"/>
      <c r="DJ26" s="684"/>
      <c r="DK26" s="685"/>
      <c r="DL26" s="692" t="s">
        <v>127</v>
      </c>
      <c r="DM26" s="684"/>
      <c r="DN26" s="684"/>
      <c r="DO26" s="684"/>
      <c r="DP26" s="684"/>
      <c r="DQ26" s="684"/>
      <c r="DR26" s="684"/>
      <c r="DS26" s="684"/>
      <c r="DT26" s="684"/>
      <c r="DU26" s="684"/>
      <c r="DV26" s="685"/>
      <c r="DW26" s="688" t="s">
        <v>136</v>
      </c>
      <c r="DX26" s="717"/>
      <c r="DY26" s="717"/>
      <c r="DZ26" s="717"/>
      <c r="EA26" s="717"/>
      <c r="EB26" s="717"/>
      <c r="EC26" s="718"/>
    </row>
    <row r="27" spans="2:133" ht="11.25" customHeight="1" x14ac:dyDescent="0.2">
      <c r="B27" s="680" t="s">
        <v>296</v>
      </c>
      <c r="C27" s="681"/>
      <c r="D27" s="681"/>
      <c r="E27" s="681"/>
      <c r="F27" s="681"/>
      <c r="G27" s="681"/>
      <c r="H27" s="681"/>
      <c r="I27" s="681"/>
      <c r="J27" s="681"/>
      <c r="K27" s="681"/>
      <c r="L27" s="681"/>
      <c r="M27" s="681"/>
      <c r="N27" s="681"/>
      <c r="O27" s="681"/>
      <c r="P27" s="681"/>
      <c r="Q27" s="682"/>
      <c r="R27" s="683">
        <v>12485</v>
      </c>
      <c r="S27" s="684"/>
      <c r="T27" s="684"/>
      <c r="U27" s="684"/>
      <c r="V27" s="684"/>
      <c r="W27" s="684"/>
      <c r="X27" s="684"/>
      <c r="Y27" s="685"/>
      <c r="Z27" s="686">
        <v>0</v>
      </c>
      <c r="AA27" s="686"/>
      <c r="AB27" s="686"/>
      <c r="AC27" s="686"/>
      <c r="AD27" s="687">
        <v>12485</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17210642</v>
      </c>
      <c r="BH27" s="684"/>
      <c r="BI27" s="684"/>
      <c r="BJ27" s="684"/>
      <c r="BK27" s="684"/>
      <c r="BL27" s="684"/>
      <c r="BM27" s="684"/>
      <c r="BN27" s="685"/>
      <c r="BO27" s="686">
        <v>100</v>
      </c>
      <c r="BP27" s="686"/>
      <c r="BQ27" s="686"/>
      <c r="BR27" s="686"/>
      <c r="BS27" s="692">
        <v>192463</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9243893</v>
      </c>
      <c r="CS27" s="719"/>
      <c r="CT27" s="719"/>
      <c r="CU27" s="719"/>
      <c r="CV27" s="719"/>
      <c r="CW27" s="719"/>
      <c r="CX27" s="719"/>
      <c r="CY27" s="720"/>
      <c r="CZ27" s="688">
        <v>27.8</v>
      </c>
      <c r="DA27" s="717"/>
      <c r="DB27" s="717"/>
      <c r="DC27" s="721"/>
      <c r="DD27" s="692">
        <v>2655308</v>
      </c>
      <c r="DE27" s="719"/>
      <c r="DF27" s="719"/>
      <c r="DG27" s="719"/>
      <c r="DH27" s="719"/>
      <c r="DI27" s="719"/>
      <c r="DJ27" s="719"/>
      <c r="DK27" s="720"/>
      <c r="DL27" s="692">
        <v>2655308</v>
      </c>
      <c r="DM27" s="719"/>
      <c r="DN27" s="719"/>
      <c r="DO27" s="719"/>
      <c r="DP27" s="719"/>
      <c r="DQ27" s="719"/>
      <c r="DR27" s="719"/>
      <c r="DS27" s="719"/>
      <c r="DT27" s="719"/>
      <c r="DU27" s="719"/>
      <c r="DV27" s="720"/>
      <c r="DW27" s="688">
        <v>13.6</v>
      </c>
      <c r="DX27" s="717"/>
      <c r="DY27" s="717"/>
      <c r="DZ27" s="717"/>
      <c r="EA27" s="717"/>
      <c r="EB27" s="717"/>
      <c r="EC27" s="718"/>
    </row>
    <row r="28" spans="2:133" ht="11.25" customHeight="1" x14ac:dyDescent="0.2">
      <c r="B28" s="680" t="s">
        <v>299</v>
      </c>
      <c r="C28" s="681"/>
      <c r="D28" s="681"/>
      <c r="E28" s="681"/>
      <c r="F28" s="681"/>
      <c r="G28" s="681"/>
      <c r="H28" s="681"/>
      <c r="I28" s="681"/>
      <c r="J28" s="681"/>
      <c r="K28" s="681"/>
      <c r="L28" s="681"/>
      <c r="M28" s="681"/>
      <c r="N28" s="681"/>
      <c r="O28" s="681"/>
      <c r="P28" s="681"/>
      <c r="Q28" s="682"/>
      <c r="R28" s="683">
        <v>329442</v>
      </c>
      <c r="S28" s="684"/>
      <c r="T28" s="684"/>
      <c r="U28" s="684"/>
      <c r="V28" s="684"/>
      <c r="W28" s="684"/>
      <c r="X28" s="684"/>
      <c r="Y28" s="685"/>
      <c r="Z28" s="686">
        <v>1</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2795727</v>
      </c>
      <c r="CS28" s="684"/>
      <c r="CT28" s="684"/>
      <c r="CU28" s="684"/>
      <c r="CV28" s="684"/>
      <c r="CW28" s="684"/>
      <c r="CX28" s="684"/>
      <c r="CY28" s="685"/>
      <c r="CZ28" s="688">
        <v>8.4</v>
      </c>
      <c r="DA28" s="717"/>
      <c r="DB28" s="717"/>
      <c r="DC28" s="721"/>
      <c r="DD28" s="692">
        <v>2792298</v>
      </c>
      <c r="DE28" s="684"/>
      <c r="DF28" s="684"/>
      <c r="DG28" s="684"/>
      <c r="DH28" s="684"/>
      <c r="DI28" s="684"/>
      <c r="DJ28" s="684"/>
      <c r="DK28" s="685"/>
      <c r="DL28" s="692">
        <v>2792298</v>
      </c>
      <c r="DM28" s="684"/>
      <c r="DN28" s="684"/>
      <c r="DO28" s="684"/>
      <c r="DP28" s="684"/>
      <c r="DQ28" s="684"/>
      <c r="DR28" s="684"/>
      <c r="DS28" s="684"/>
      <c r="DT28" s="684"/>
      <c r="DU28" s="684"/>
      <c r="DV28" s="685"/>
      <c r="DW28" s="688">
        <v>14.3</v>
      </c>
      <c r="DX28" s="717"/>
      <c r="DY28" s="717"/>
      <c r="DZ28" s="717"/>
      <c r="EA28" s="717"/>
      <c r="EB28" s="717"/>
      <c r="EC28" s="718"/>
    </row>
    <row r="29" spans="2:133" ht="11.25" customHeight="1" x14ac:dyDescent="0.2">
      <c r="B29" s="680" t="s">
        <v>301</v>
      </c>
      <c r="C29" s="681"/>
      <c r="D29" s="681"/>
      <c r="E29" s="681"/>
      <c r="F29" s="681"/>
      <c r="G29" s="681"/>
      <c r="H29" s="681"/>
      <c r="I29" s="681"/>
      <c r="J29" s="681"/>
      <c r="K29" s="681"/>
      <c r="L29" s="681"/>
      <c r="M29" s="681"/>
      <c r="N29" s="681"/>
      <c r="O29" s="681"/>
      <c r="P29" s="681"/>
      <c r="Q29" s="682"/>
      <c r="R29" s="683">
        <v>269537</v>
      </c>
      <c r="S29" s="684"/>
      <c r="T29" s="684"/>
      <c r="U29" s="684"/>
      <c r="V29" s="684"/>
      <c r="W29" s="684"/>
      <c r="X29" s="684"/>
      <c r="Y29" s="685"/>
      <c r="Z29" s="686">
        <v>0.8</v>
      </c>
      <c r="AA29" s="686"/>
      <c r="AB29" s="686"/>
      <c r="AC29" s="686"/>
      <c r="AD29" s="687">
        <v>79206</v>
      </c>
      <c r="AE29" s="687"/>
      <c r="AF29" s="687"/>
      <c r="AG29" s="687"/>
      <c r="AH29" s="687"/>
      <c r="AI29" s="687"/>
      <c r="AJ29" s="687"/>
      <c r="AK29" s="687"/>
      <c r="AL29" s="688">
        <v>0.4</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302</v>
      </c>
      <c r="CE29" s="728"/>
      <c r="CF29" s="698" t="s">
        <v>303</v>
      </c>
      <c r="CG29" s="699"/>
      <c r="CH29" s="699"/>
      <c r="CI29" s="699"/>
      <c r="CJ29" s="699"/>
      <c r="CK29" s="699"/>
      <c r="CL29" s="699"/>
      <c r="CM29" s="699"/>
      <c r="CN29" s="699"/>
      <c r="CO29" s="699"/>
      <c r="CP29" s="699"/>
      <c r="CQ29" s="700"/>
      <c r="CR29" s="683">
        <v>2795204</v>
      </c>
      <c r="CS29" s="719"/>
      <c r="CT29" s="719"/>
      <c r="CU29" s="719"/>
      <c r="CV29" s="719"/>
      <c r="CW29" s="719"/>
      <c r="CX29" s="719"/>
      <c r="CY29" s="720"/>
      <c r="CZ29" s="688">
        <v>8.4</v>
      </c>
      <c r="DA29" s="717"/>
      <c r="DB29" s="717"/>
      <c r="DC29" s="721"/>
      <c r="DD29" s="692">
        <v>2791775</v>
      </c>
      <c r="DE29" s="719"/>
      <c r="DF29" s="719"/>
      <c r="DG29" s="719"/>
      <c r="DH29" s="719"/>
      <c r="DI29" s="719"/>
      <c r="DJ29" s="719"/>
      <c r="DK29" s="720"/>
      <c r="DL29" s="692">
        <v>2791775</v>
      </c>
      <c r="DM29" s="719"/>
      <c r="DN29" s="719"/>
      <c r="DO29" s="719"/>
      <c r="DP29" s="719"/>
      <c r="DQ29" s="719"/>
      <c r="DR29" s="719"/>
      <c r="DS29" s="719"/>
      <c r="DT29" s="719"/>
      <c r="DU29" s="719"/>
      <c r="DV29" s="720"/>
      <c r="DW29" s="688">
        <v>14.3</v>
      </c>
      <c r="DX29" s="717"/>
      <c r="DY29" s="717"/>
      <c r="DZ29" s="717"/>
      <c r="EA29" s="717"/>
      <c r="EB29" s="717"/>
      <c r="EC29" s="718"/>
    </row>
    <row r="30" spans="2:133" ht="11.25" customHeight="1" x14ac:dyDescent="0.2">
      <c r="B30" s="680" t="s">
        <v>304</v>
      </c>
      <c r="C30" s="681"/>
      <c r="D30" s="681"/>
      <c r="E30" s="681"/>
      <c r="F30" s="681"/>
      <c r="G30" s="681"/>
      <c r="H30" s="681"/>
      <c r="I30" s="681"/>
      <c r="J30" s="681"/>
      <c r="K30" s="681"/>
      <c r="L30" s="681"/>
      <c r="M30" s="681"/>
      <c r="N30" s="681"/>
      <c r="O30" s="681"/>
      <c r="P30" s="681"/>
      <c r="Q30" s="682"/>
      <c r="R30" s="683">
        <v>77647</v>
      </c>
      <c r="S30" s="684"/>
      <c r="T30" s="684"/>
      <c r="U30" s="684"/>
      <c r="V30" s="684"/>
      <c r="W30" s="684"/>
      <c r="X30" s="684"/>
      <c r="Y30" s="685"/>
      <c r="Z30" s="686">
        <v>0.2</v>
      </c>
      <c r="AA30" s="686"/>
      <c r="AB30" s="686"/>
      <c r="AC30" s="686"/>
      <c r="AD30" s="687" t="s">
        <v>231</v>
      </c>
      <c r="AE30" s="687"/>
      <c r="AF30" s="687"/>
      <c r="AG30" s="687"/>
      <c r="AH30" s="687"/>
      <c r="AI30" s="687"/>
      <c r="AJ30" s="687"/>
      <c r="AK30" s="687"/>
      <c r="AL30" s="688" t="s">
        <v>231</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9"/>
      <c r="CE30" s="730"/>
      <c r="CF30" s="698" t="s">
        <v>307</v>
      </c>
      <c r="CG30" s="699"/>
      <c r="CH30" s="699"/>
      <c r="CI30" s="699"/>
      <c r="CJ30" s="699"/>
      <c r="CK30" s="699"/>
      <c r="CL30" s="699"/>
      <c r="CM30" s="699"/>
      <c r="CN30" s="699"/>
      <c r="CO30" s="699"/>
      <c r="CP30" s="699"/>
      <c r="CQ30" s="700"/>
      <c r="CR30" s="683">
        <v>2647965</v>
      </c>
      <c r="CS30" s="684"/>
      <c r="CT30" s="684"/>
      <c r="CU30" s="684"/>
      <c r="CV30" s="684"/>
      <c r="CW30" s="684"/>
      <c r="CX30" s="684"/>
      <c r="CY30" s="685"/>
      <c r="CZ30" s="688">
        <v>8</v>
      </c>
      <c r="DA30" s="717"/>
      <c r="DB30" s="717"/>
      <c r="DC30" s="721"/>
      <c r="DD30" s="692">
        <v>2644914</v>
      </c>
      <c r="DE30" s="684"/>
      <c r="DF30" s="684"/>
      <c r="DG30" s="684"/>
      <c r="DH30" s="684"/>
      <c r="DI30" s="684"/>
      <c r="DJ30" s="684"/>
      <c r="DK30" s="685"/>
      <c r="DL30" s="692">
        <v>2644914</v>
      </c>
      <c r="DM30" s="684"/>
      <c r="DN30" s="684"/>
      <c r="DO30" s="684"/>
      <c r="DP30" s="684"/>
      <c r="DQ30" s="684"/>
      <c r="DR30" s="684"/>
      <c r="DS30" s="684"/>
      <c r="DT30" s="684"/>
      <c r="DU30" s="684"/>
      <c r="DV30" s="685"/>
      <c r="DW30" s="688">
        <v>13.5</v>
      </c>
      <c r="DX30" s="717"/>
      <c r="DY30" s="717"/>
      <c r="DZ30" s="717"/>
      <c r="EA30" s="717"/>
      <c r="EB30" s="717"/>
      <c r="EC30" s="718"/>
    </row>
    <row r="31" spans="2:133" ht="11.25" customHeight="1" x14ac:dyDescent="0.2">
      <c r="B31" s="680" t="s">
        <v>308</v>
      </c>
      <c r="C31" s="681"/>
      <c r="D31" s="681"/>
      <c r="E31" s="681"/>
      <c r="F31" s="681"/>
      <c r="G31" s="681"/>
      <c r="H31" s="681"/>
      <c r="I31" s="681"/>
      <c r="J31" s="681"/>
      <c r="K31" s="681"/>
      <c r="L31" s="681"/>
      <c r="M31" s="681"/>
      <c r="N31" s="681"/>
      <c r="O31" s="681"/>
      <c r="P31" s="681"/>
      <c r="Q31" s="682"/>
      <c r="R31" s="683">
        <v>6051041</v>
      </c>
      <c r="S31" s="684"/>
      <c r="T31" s="684"/>
      <c r="U31" s="684"/>
      <c r="V31" s="684"/>
      <c r="W31" s="684"/>
      <c r="X31" s="684"/>
      <c r="Y31" s="685"/>
      <c r="Z31" s="686">
        <v>17.8</v>
      </c>
      <c r="AA31" s="686"/>
      <c r="AB31" s="686"/>
      <c r="AC31" s="686"/>
      <c r="AD31" s="687" t="s">
        <v>127</v>
      </c>
      <c r="AE31" s="687"/>
      <c r="AF31" s="687"/>
      <c r="AG31" s="687"/>
      <c r="AH31" s="687"/>
      <c r="AI31" s="687"/>
      <c r="AJ31" s="687"/>
      <c r="AK31" s="687"/>
      <c r="AL31" s="688" t="s">
        <v>231</v>
      </c>
      <c r="AM31" s="689"/>
      <c r="AN31" s="689"/>
      <c r="AO31" s="690"/>
      <c r="AP31" s="740" t="s">
        <v>309</v>
      </c>
      <c r="AQ31" s="741"/>
      <c r="AR31" s="741"/>
      <c r="AS31" s="741"/>
      <c r="AT31" s="746" t="s">
        <v>310</v>
      </c>
      <c r="AU31" s="231"/>
      <c r="AV31" s="231"/>
      <c r="AW31" s="231"/>
      <c r="AX31" s="669" t="s">
        <v>184</v>
      </c>
      <c r="AY31" s="670"/>
      <c r="AZ31" s="670"/>
      <c r="BA31" s="670"/>
      <c r="BB31" s="670"/>
      <c r="BC31" s="670"/>
      <c r="BD31" s="670"/>
      <c r="BE31" s="670"/>
      <c r="BF31" s="671"/>
      <c r="BG31" s="751">
        <v>99.4</v>
      </c>
      <c r="BH31" s="738"/>
      <c r="BI31" s="738"/>
      <c r="BJ31" s="738"/>
      <c r="BK31" s="738"/>
      <c r="BL31" s="738"/>
      <c r="BM31" s="678">
        <v>97.5</v>
      </c>
      <c r="BN31" s="738"/>
      <c r="BO31" s="738"/>
      <c r="BP31" s="738"/>
      <c r="BQ31" s="739"/>
      <c r="BR31" s="751">
        <v>99.3</v>
      </c>
      <c r="BS31" s="738"/>
      <c r="BT31" s="738"/>
      <c r="BU31" s="738"/>
      <c r="BV31" s="738"/>
      <c r="BW31" s="738"/>
      <c r="BX31" s="678">
        <v>97</v>
      </c>
      <c r="BY31" s="738"/>
      <c r="BZ31" s="738"/>
      <c r="CA31" s="738"/>
      <c r="CB31" s="739"/>
      <c r="CD31" s="729"/>
      <c r="CE31" s="730"/>
      <c r="CF31" s="698" t="s">
        <v>311</v>
      </c>
      <c r="CG31" s="699"/>
      <c r="CH31" s="699"/>
      <c r="CI31" s="699"/>
      <c r="CJ31" s="699"/>
      <c r="CK31" s="699"/>
      <c r="CL31" s="699"/>
      <c r="CM31" s="699"/>
      <c r="CN31" s="699"/>
      <c r="CO31" s="699"/>
      <c r="CP31" s="699"/>
      <c r="CQ31" s="700"/>
      <c r="CR31" s="683">
        <v>147239</v>
      </c>
      <c r="CS31" s="719"/>
      <c r="CT31" s="719"/>
      <c r="CU31" s="719"/>
      <c r="CV31" s="719"/>
      <c r="CW31" s="719"/>
      <c r="CX31" s="719"/>
      <c r="CY31" s="720"/>
      <c r="CZ31" s="688">
        <v>0.4</v>
      </c>
      <c r="DA31" s="717"/>
      <c r="DB31" s="717"/>
      <c r="DC31" s="721"/>
      <c r="DD31" s="692">
        <v>146861</v>
      </c>
      <c r="DE31" s="719"/>
      <c r="DF31" s="719"/>
      <c r="DG31" s="719"/>
      <c r="DH31" s="719"/>
      <c r="DI31" s="719"/>
      <c r="DJ31" s="719"/>
      <c r="DK31" s="720"/>
      <c r="DL31" s="692">
        <v>146861</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2">
      <c r="B32" s="733" t="s">
        <v>312</v>
      </c>
      <c r="C32" s="734"/>
      <c r="D32" s="734"/>
      <c r="E32" s="734"/>
      <c r="F32" s="734"/>
      <c r="G32" s="734"/>
      <c r="H32" s="734"/>
      <c r="I32" s="734"/>
      <c r="J32" s="734"/>
      <c r="K32" s="734"/>
      <c r="L32" s="734"/>
      <c r="M32" s="734"/>
      <c r="N32" s="734"/>
      <c r="O32" s="734"/>
      <c r="P32" s="734"/>
      <c r="Q32" s="735"/>
      <c r="R32" s="683" t="s">
        <v>127</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231</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99.2</v>
      </c>
      <c r="BH32" s="719"/>
      <c r="BI32" s="719"/>
      <c r="BJ32" s="719"/>
      <c r="BK32" s="719"/>
      <c r="BL32" s="719"/>
      <c r="BM32" s="689">
        <v>97.1</v>
      </c>
      <c r="BN32" s="749"/>
      <c r="BO32" s="749"/>
      <c r="BP32" s="749"/>
      <c r="BQ32" s="750"/>
      <c r="BR32" s="752">
        <v>99.2</v>
      </c>
      <c r="BS32" s="719"/>
      <c r="BT32" s="719"/>
      <c r="BU32" s="719"/>
      <c r="BV32" s="719"/>
      <c r="BW32" s="719"/>
      <c r="BX32" s="689">
        <v>96.6</v>
      </c>
      <c r="BY32" s="749"/>
      <c r="BZ32" s="749"/>
      <c r="CA32" s="749"/>
      <c r="CB32" s="750"/>
      <c r="CD32" s="731"/>
      <c r="CE32" s="732"/>
      <c r="CF32" s="698" t="s">
        <v>315</v>
      </c>
      <c r="CG32" s="699"/>
      <c r="CH32" s="699"/>
      <c r="CI32" s="699"/>
      <c r="CJ32" s="699"/>
      <c r="CK32" s="699"/>
      <c r="CL32" s="699"/>
      <c r="CM32" s="699"/>
      <c r="CN32" s="699"/>
      <c r="CO32" s="699"/>
      <c r="CP32" s="699"/>
      <c r="CQ32" s="700"/>
      <c r="CR32" s="683">
        <v>523</v>
      </c>
      <c r="CS32" s="684"/>
      <c r="CT32" s="684"/>
      <c r="CU32" s="684"/>
      <c r="CV32" s="684"/>
      <c r="CW32" s="684"/>
      <c r="CX32" s="684"/>
      <c r="CY32" s="685"/>
      <c r="CZ32" s="688">
        <v>0</v>
      </c>
      <c r="DA32" s="717"/>
      <c r="DB32" s="717"/>
      <c r="DC32" s="721"/>
      <c r="DD32" s="692">
        <v>523</v>
      </c>
      <c r="DE32" s="684"/>
      <c r="DF32" s="684"/>
      <c r="DG32" s="684"/>
      <c r="DH32" s="684"/>
      <c r="DI32" s="684"/>
      <c r="DJ32" s="684"/>
      <c r="DK32" s="685"/>
      <c r="DL32" s="692">
        <v>523</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
      <c r="B33" s="680" t="s">
        <v>316</v>
      </c>
      <c r="C33" s="681"/>
      <c r="D33" s="681"/>
      <c r="E33" s="681"/>
      <c r="F33" s="681"/>
      <c r="G33" s="681"/>
      <c r="H33" s="681"/>
      <c r="I33" s="681"/>
      <c r="J33" s="681"/>
      <c r="K33" s="681"/>
      <c r="L33" s="681"/>
      <c r="M33" s="681"/>
      <c r="N33" s="681"/>
      <c r="O33" s="681"/>
      <c r="P33" s="681"/>
      <c r="Q33" s="682"/>
      <c r="R33" s="683">
        <v>2414680</v>
      </c>
      <c r="S33" s="684"/>
      <c r="T33" s="684"/>
      <c r="U33" s="684"/>
      <c r="V33" s="684"/>
      <c r="W33" s="684"/>
      <c r="X33" s="684"/>
      <c r="Y33" s="685"/>
      <c r="Z33" s="686">
        <v>7.1</v>
      </c>
      <c r="AA33" s="686"/>
      <c r="AB33" s="686"/>
      <c r="AC33" s="686"/>
      <c r="AD33" s="687" t="s">
        <v>127</v>
      </c>
      <c r="AE33" s="687"/>
      <c r="AF33" s="687"/>
      <c r="AG33" s="687"/>
      <c r="AH33" s="687"/>
      <c r="AI33" s="687"/>
      <c r="AJ33" s="687"/>
      <c r="AK33" s="687"/>
      <c r="AL33" s="688" t="s">
        <v>136</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99.6</v>
      </c>
      <c r="BH33" s="754"/>
      <c r="BI33" s="754"/>
      <c r="BJ33" s="754"/>
      <c r="BK33" s="754"/>
      <c r="BL33" s="754"/>
      <c r="BM33" s="755">
        <v>97.9</v>
      </c>
      <c r="BN33" s="754"/>
      <c r="BO33" s="754"/>
      <c r="BP33" s="754"/>
      <c r="BQ33" s="756"/>
      <c r="BR33" s="753">
        <v>99.4</v>
      </c>
      <c r="BS33" s="754"/>
      <c r="BT33" s="754"/>
      <c r="BU33" s="754"/>
      <c r="BV33" s="754"/>
      <c r="BW33" s="754"/>
      <c r="BX33" s="755">
        <v>97.3</v>
      </c>
      <c r="BY33" s="754"/>
      <c r="BZ33" s="754"/>
      <c r="CA33" s="754"/>
      <c r="CB33" s="756"/>
      <c r="CD33" s="698" t="s">
        <v>318</v>
      </c>
      <c r="CE33" s="699"/>
      <c r="CF33" s="699"/>
      <c r="CG33" s="699"/>
      <c r="CH33" s="699"/>
      <c r="CI33" s="699"/>
      <c r="CJ33" s="699"/>
      <c r="CK33" s="699"/>
      <c r="CL33" s="699"/>
      <c r="CM33" s="699"/>
      <c r="CN33" s="699"/>
      <c r="CO33" s="699"/>
      <c r="CP33" s="699"/>
      <c r="CQ33" s="700"/>
      <c r="CR33" s="683">
        <v>10938152</v>
      </c>
      <c r="CS33" s="719"/>
      <c r="CT33" s="719"/>
      <c r="CU33" s="719"/>
      <c r="CV33" s="719"/>
      <c r="CW33" s="719"/>
      <c r="CX33" s="719"/>
      <c r="CY33" s="720"/>
      <c r="CZ33" s="688">
        <v>32.9</v>
      </c>
      <c r="DA33" s="717"/>
      <c r="DB33" s="717"/>
      <c r="DC33" s="721"/>
      <c r="DD33" s="692">
        <v>9069161</v>
      </c>
      <c r="DE33" s="719"/>
      <c r="DF33" s="719"/>
      <c r="DG33" s="719"/>
      <c r="DH33" s="719"/>
      <c r="DI33" s="719"/>
      <c r="DJ33" s="719"/>
      <c r="DK33" s="720"/>
      <c r="DL33" s="692">
        <v>7986301</v>
      </c>
      <c r="DM33" s="719"/>
      <c r="DN33" s="719"/>
      <c r="DO33" s="719"/>
      <c r="DP33" s="719"/>
      <c r="DQ33" s="719"/>
      <c r="DR33" s="719"/>
      <c r="DS33" s="719"/>
      <c r="DT33" s="719"/>
      <c r="DU33" s="719"/>
      <c r="DV33" s="720"/>
      <c r="DW33" s="688">
        <v>40.9</v>
      </c>
      <c r="DX33" s="717"/>
      <c r="DY33" s="717"/>
      <c r="DZ33" s="717"/>
      <c r="EA33" s="717"/>
      <c r="EB33" s="717"/>
      <c r="EC33" s="718"/>
    </row>
    <row r="34" spans="2:133" ht="11.25" customHeight="1" x14ac:dyDescent="0.2">
      <c r="B34" s="680" t="s">
        <v>319</v>
      </c>
      <c r="C34" s="681"/>
      <c r="D34" s="681"/>
      <c r="E34" s="681"/>
      <c r="F34" s="681"/>
      <c r="G34" s="681"/>
      <c r="H34" s="681"/>
      <c r="I34" s="681"/>
      <c r="J34" s="681"/>
      <c r="K34" s="681"/>
      <c r="L34" s="681"/>
      <c r="M34" s="681"/>
      <c r="N34" s="681"/>
      <c r="O34" s="681"/>
      <c r="P34" s="681"/>
      <c r="Q34" s="682"/>
      <c r="R34" s="683">
        <v>20241</v>
      </c>
      <c r="S34" s="684"/>
      <c r="T34" s="684"/>
      <c r="U34" s="684"/>
      <c r="V34" s="684"/>
      <c r="W34" s="684"/>
      <c r="X34" s="684"/>
      <c r="Y34" s="685"/>
      <c r="Z34" s="686">
        <v>0.1</v>
      </c>
      <c r="AA34" s="686"/>
      <c r="AB34" s="686"/>
      <c r="AC34" s="686"/>
      <c r="AD34" s="687">
        <v>10407</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4352957</v>
      </c>
      <c r="CS34" s="684"/>
      <c r="CT34" s="684"/>
      <c r="CU34" s="684"/>
      <c r="CV34" s="684"/>
      <c r="CW34" s="684"/>
      <c r="CX34" s="684"/>
      <c r="CY34" s="685"/>
      <c r="CZ34" s="688">
        <v>13.1</v>
      </c>
      <c r="DA34" s="717"/>
      <c r="DB34" s="717"/>
      <c r="DC34" s="721"/>
      <c r="DD34" s="692">
        <v>3528842</v>
      </c>
      <c r="DE34" s="684"/>
      <c r="DF34" s="684"/>
      <c r="DG34" s="684"/>
      <c r="DH34" s="684"/>
      <c r="DI34" s="684"/>
      <c r="DJ34" s="684"/>
      <c r="DK34" s="685"/>
      <c r="DL34" s="692">
        <v>3407884</v>
      </c>
      <c r="DM34" s="684"/>
      <c r="DN34" s="684"/>
      <c r="DO34" s="684"/>
      <c r="DP34" s="684"/>
      <c r="DQ34" s="684"/>
      <c r="DR34" s="684"/>
      <c r="DS34" s="684"/>
      <c r="DT34" s="684"/>
      <c r="DU34" s="684"/>
      <c r="DV34" s="685"/>
      <c r="DW34" s="688">
        <v>17.399999999999999</v>
      </c>
      <c r="DX34" s="717"/>
      <c r="DY34" s="717"/>
      <c r="DZ34" s="717"/>
      <c r="EA34" s="717"/>
      <c r="EB34" s="717"/>
      <c r="EC34" s="718"/>
    </row>
    <row r="35" spans="2:133" ht="11.25" customHeight="1" x14ac:dyDescent="0.2">
      <c r="B35" s="680" t="s">
        <v>321</v>
      </c>
      <c r="C35" s="681"/>
      <c r="D35" s="681"/>
      <c r="E35" s="681"/>
      <c r="F35" s="681"/>
      <c r="G35" s="681"/>
      <c r="H35" s="681"/>
      <c r="I35" s="681"/>
      <c r="J35" s="681"/>
      <c r="K35" s="681"/>
      <c r="L35" s="681"/>
      <c r="M35" s="681"/>
      <c r="N35" s="681"/>
      <c r="O35" s="681"/>
      <c r="P35" s="681"/>
      <c r="Q35" s="682"/>
      <c r="R35" s="683">
        <v>62672</v>
      </c>
      <c r="S35" s="684"/>
      <c r="T35" s="684"/>
      <c r="U35" s="684"/>
      <c r="V35" s="684"/>
      <c r="W35" s="684"/>
      <c r="X35" s="684"/>
      <c r="Y35" s="685"/>
      <c r="Z35" s="686">
        <v>0.2</v>
      </c>
      <c r="AA35" s="686"/>
      <c r="AB35" s="686"/>
      <c r="AC35" s="686"/>
      <c r="AD35" s="687" t="s">
        <v>252</v>
      </c>
      <c r="AE35" s="687"/>
      <c r="AF35" s="687"/>
      <c r="AG35" s="687"/>
      <c r="AH35" s="687"/>
      <c r="AI35" s="687"/>
      <c r="AJ35" s="687"/>
      <c r="AK35" s="687"/>
      <c r="AL35" s="688" t="s">
        <v>136</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302372</v>
      </c>
      <c r="CS35" s="719"/>
      <c r="CT35" s="719"/>
      <c r="CU35" s="719"/>
      <c r="CV35" s="719"/>
      <c r="CW35" s="719"/>
      <c r="CX35" s="719"/>
      <c r="CY35" s="720"/>
      <c r="CZ35" s="688">
        <v>0.9</v>
      </c>
      <c r="DA35" s="717"/>
      <c r="DB35" s="717"/>
      <c r="DC35" s="721"/>
      <c r="DD35" s="692">
        <v>266565</v>
      </c>
      <c r="DE35" s="719"/>
      <c r="DF35" s="719"/>
      <c r="DG35" s="719"/>
      <c r="DH35" s="719"/>
      <c r="DI35" s="719"/>
      <c r="DJ35" s="719"/>
      <c r="DK35" s="720"/>
      <c r="DL35" s="692">
        <v>266565</v>
      </c>
      <c r="DM35" s="719"/>
      <c r="DN35" s="719"/>
      <c r="DO35" s="719"/>
      <c r="DP35" s="719"/>
      <c r="DQ35" s="719"/>
      <c r="DR35" s="719"/>
      <c r="DS35" s="719"/>
      <c r="DT35" s="719"/>
      <c r="DU35" s="719"/>
      <c r="DV35" s="720"/>
      <c r="DW35" s="688">
        <v>1.4</v>
      </c>
      <c r="DX35" s="717"/>
      <c r="DY35" s="717"/>
      <c r="DZ35" s="717"/>
      <c r="EA35" s="717"/>
      <c r="EB35" s="717"/>
      <c r="EC35" s="718"/>
    </row>
    <row r="36" spans="2:133" ht="11.25" customHeight="1" x14ac:dyDescent="0.2">
      <c r="B36" s="680" t="s">
        <v>325</v>
      </c>
      <c r="C36" s="681"/>
      <c r="D36" s="681"/>
      <c r="E36" s="681"/>
      <c r="F36" s="681"/>
      <c r="G36" s="681"/>
      <c r="H36" s="681"/>
      <c r="I36" s="681"/>
      <c r="J36" s="681"/>
      <c r="K36" s="681"/>
      <c r="L36" s="681"/>
      <c r="M36" s="681"/>
      <c r="N36" s="681"/>
      <c r="O36" s="681"/>
      <c r="P36" s="681"/>
      <c r="Q36" s="682"/>
      <c r="R36" s="683">
        <v>400816</v>
      </c>
      <c r="S36" s="684"/>
      <c r="T36" s="684"/>
      <c r="U36" s="684"/>
      <c r="V36" s="684"/>
      <c r="W36" s="684"/>
      <c r="X36" s="684"/>
      <c r="Y36" s="685"/>
      <c r="Z36" s="686">
        <v>1.2</v>
      </c>
      <c r="AA36" s="686"/>
      <c r="AB36" s="686"/>
      <c r="AC36" s="686"/>
      <c r="AD36" s="687" t="s">
        <v>231</v>
      </c>
      <c r="AE36" s="687"/>
      <c r="AF36" s="687"/>
      <c r="AG36" s="687"/>
      <c r="AH36" s="687"/>
      <c r="AI36" s="687"/>
      <c r="AJ36" s="687"/>
      <c r="AK36" s="687"/>
      <c r="AL36" s="688" t="s">
        <v>231</v>
      </c>
      <c r="AM36" s="689"/>
      <c r="AN36" s="689"/>
      <c r="AO36" s="690"/>
      <c r="AP36" s="235"/>
      <c r="AQ36" s="757" t="s">
        <v>326</v>
      </c>
      <c r="AR36" s="758"/>
      <c r="AS36" s="758"/>
      <c r="AT36" s="758"/>
      <c r="AU36" s="758"/>
      <c r="AV36" s="758"/>
      <c r="AW36" s="758"/>
      <c r="AX36" s="758"/>
      <c r="AY36" s="759"/>
      <c r="AZ36" s="672">
        <v>3945574</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140318</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2862405</v>
      </c>
      <c r="CS36" s="684"/>
      <c r="CT36" s="684"/>
      <c r="CU36" s="684"/>
      <c r="CV36" s="684"/>
      <c r="CW36" s="684"/>
      <c r="CX36" s="684"/>
      <c r="CY36" s="685"/>
      <c r="CZ36" s="688">
        <v>8.6</v>
      </c>
      <c r="DA36" s="717"/>
      <c r="DB36" s="717"/>
      <c r="DC36" s="721"/>
      <c r="DD36" s="692">
        <v>2640164</v>
      </c>
      <c r="DE36" s="684"/>
      <c r="DF36" s="684"/>
      <c r="DG36" s="684"/>
      <c r="DH36" s="684"/>
      <c r="DI36" s="684"/>
      <c r="DJ36" s="684"/>
      <c r="DK36" s="685"/>
      <c r="DL36" s="692">
        <v>2012501</v>
      </c>
      <c r="DM36" s="684"/>
      <c r="DN36" s="684"/>
      <c r="DO36" s="684"/>
      <c r="DP36" s="684"/>
      <c r="DQ36" s="684"/>
      <c r="DR36" s="684"/>
      <c r="DS36" s="684"/>
      <c r="DT36" s="684"/>
      <c r="DU36" s="684"/>
      <c r="DV36" s="685"/>
      <c r="DW36" s="688">
        <v>10.3</v>
      </c>
      <c r="DX36" s="717"/>
      <c r="DY36" s="717"/>
      <c r="DZ36" s="717"/>
      <c r="EA36" s="717"/>
      <c r="EB36" s="717"/>
      <c r="EC36" s="718"/>
    </row>
    <row r="37" spans="2:133" ht="11.25" customHeight="1" x14ac:dyDescent="0.2">
      <c r="B37" s="680" t="s">
        <v>329</v>
      </c>
      <c r="C37" s="681"/>
      <c r="D37" s="681"/>
      <c r="E37" s="681"/>
      <c r="F37" s="681"/>
      <c r="G37" s="681"/>
      <c r="H37" s="681"/>
      <c r="I37" s="681"/>
      <c r="J37" s="681"/>
      <c r="K37" s="681"/>
      <c r="L37" s="681"/>
      <c r="M37" s="681"/>
      <c r="N37" s="681"/>
      <c r="O37" s="681"/>
      <c r="P37" s="681"/>
      <c r="Q37" s="682"/>
      <c r="R37" s="683">
        <v>1012304</v>
      </c>
      <c r="S37" s="684"/>
      <c r="T37" s="684"/>
      <c r="U37" s="684"/>
      <c r="V37" s="684"/>
      <c r="W37" s="684"/>
      <c r="X37" s="684"/>
      <c r="Y37" s="685"/>
      <c r="Z37" s="686">
        <v>3</v>
      </c>
      <c r="AA37" s="686"/>
      <c r="AB37" s="686"/>
      <c r="AC37" s="686"/>
      <c r="AD37" s="687" t="s">
        <v>231</v>
      </c>
      <c r="AE37" s="687"/>
      <c r="AF37" s="687"/>
      <c r="AG37" s="687"/>
      <c r="AH37" s="687"/>
      <c r="AI37" s="687"/>
      <c r="AJ37" s="687"/>
      <c r="AK37" s="687"/>
      <c r="AL37" s="688" t="s">
        <v>127</v>
      </c>
      <c r="AM37" s="689"/>
      <c r="AN37" s="689"/>
      <c r="AO37" s="690"/>
      <c r="AQ37" s="761" t="s">
        <v>330</v>
      </c>
      <c r="AR37" s="762"/>
      <c r="AS37" s="762"/>
      <c r="AT37" s="762"/>
      <c r="AU37" s="762"/>
      <c r="AV37" s="762"/>
      <c r="AW37" s="762"/>
      <c r="AX37" s="762"/>
      <c r="AY37" s="763"/>
      <c r="AZ37" s="683">
        <v>1083070</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69164</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673852</v>
      </c>
      <c r="CS37" s="719"/>
      <c r="CT37" s="719"/>
      <c r="CU37" s="719"/>
      <c r="CV37" s="719"/>
      <c r="CW37" s="719"/>
      <c r="CX37" s="719"/>
      <c r="CY37" s="720"/>
      <c r="CZ37" s="688">
        <v>2</v>
      </c>
      <c r="DA37" s="717"/>
      <c r="DB37" s="717"/>
      <c r="DC37" s="721"/>
      <c r="DD37" s="692">
        <v>673852</v>
      </c>
      <c r="DE37" s="719"/>
      <c r="DF37" s="719"/>
      <c r="DG37" s="719"/>
      <c r="DH37" s="719"/>
      <c r="DI37" s="719"/>
      <c r="DJ37" s="719"/>
      <c r="DK37" s="720"/>
      <c r="DL37" s="692">
        <v>673852</v>
      </c>
      <c r="DM37" s="719"/>
      <c r="DN37" s="719"/>
      <c r="DO37" s="719"/>
      <c r="DP37" s="719"/>
      <c r="DQ37" s="719"/>
      <c r="DR37" s="719"/>
      <c r="DS37" s="719"/>
      <c r="DT37" s="719"/>
      <c r="DU37" s="719"/>
      <c r="DV37" s="720"/>
      <c r="DW37" s="688">
        <v>3.4</v>
      </c>
      <c r="DX37" s="717"/>
      <c r="DY37" s="717"/>
      <c r="DZ37" s="717"/>
      <c r="EA37" s="717"/>
      <c r="EB37" s="717"/>
      <c r="EC37" s="718"/>
    </row>
    <row r="38" spans="2:133" ht="11.25" customHeight="1" x14ac:dyDescent="0.2">
      <c r="B38" s="680" t="s">
        <v>333</v>
      </c>
      <c r="C38" s="681"/>
      <c r="D38" s="681"/>
      <c r="E38" s="681"/>
      <c r="F38" s="681"/>
      <c r="G38" s="681"/>
      <c r="H38" s="681"/>
      <c r="I38" s="681"/>
      <c r="J38" s="681"/>
      <c r="K38" s="681"/>
      <c r="L38" s="681"/>
      <c r="M38" s="681"/>
      <c r="N38" s="681"/>
      <c r="O38" s="681"/>
      <c r="P38" s="681"/>
      <c r="Q38" s="682"/>
      <c r="R38" s="683">
        <v>656856</v>
      </c>
      <c r="S38" s="684"/>
      <c r="T38" s="684"/>
      <c r="U38" s="684"/>
      <c r="V38" s="684"/>
      <c r="W38" s="684"/>
      <c r="X38" s="684"/>
      <c r="Y38" s="685"/>
      <c r="Z38" s="686">
        <v>1.9</v>
      </c>
      <c r="AA38" s="686"/>
      <c r="AB38" s="686"/>
      <c r="AC38" s="686"/>
      <c r="AD38" s="687">
        <v>257</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t="s">
        <v>231</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13095</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2862504</v>
      </c>
      <c r="CS38" s="684"/>
      <c r="CT38" s="684"/>
      <c r="CU38" s="684"/>
      <c r="CV38" s="684"/>
      <c r="CW38" s="684"/>
      <c r="CX38" s="684"/>
      <c r="CY38" s="685"/>
      <c r="CZ38" s="688">
        <v>8.6</v>
      </c>
      <c r="DA38" s="717"/>
      <c r="DB38" s="717"/>
      <c r="DC38" s="721"/>
      <c r="DD38" s="692">
        <v>2444128</v>
      </c>
      <c r="DE38" s="684"/>
      <c r="DF38" s="684"/>
      <c r="DG38" s="684"/>
      <c r="DH38" s="684"/>
      <c r="DI38" s="684"/>
      <c r="DJ38" s="684"/>
      <c r="DK38" s="685"/>
      <c r="DL38" s="692">
        <v>2112844</v>
      </c>
      <c r="DM38" s="684"/>
      <c r="DN38" s="684"/>
      <c r="DO38" s="684"/>
      <c r="DP38" s="684"/>
      <c r="DQ38" s="684"/>
      <c r="DR38" s="684"/>
      <c r="DS38" s="684"/>
      <c r="DT38" s="684"/>
      <c r="DU38" s="684"/>
      <c r="DV38" s="685"/>
      <c r="DW38" s="688">
        <v>10.8</v>
      </c>
      <c r="DX38" s="717"/>
      <c r="DY38" s="717"/>
      <c r="DZ38" s="717"/>
      <c r="EA38" s="717"/>
      <c r="EB38" s="717"/>
      <c r="EC38" s="718"/>
    </row>
    <row r="39" spans="2:133" ht="11.25" customHeight="1" x14ac:dyDescent="0.2">
      <c r="B39" s="680" t="s">
        <v>337</v>
      </c>
      <c r="C39" s="681"/>
      <c r="D39" s="681"/>
      <c r="E39" s="681"/>
      <c r="F39" s="681"/>
      <c r="G39" s="681"/>
      <c r="H39" s="681"/>
      <c r="I39" s="681"/>
      <c r="J39" s="681"/>
      <c r="K39" s="681"/>
      <c r="L39" s="681"/>
      <c r="M39" s="681"/>
      <c r="N39" s="681"/>
      <c r="O39" s="681"/>
      <c r="P39" s="681"/>
      <c r="Q39" s="682"/>
      <c r="R39" s="683">
        <v>2716100</v>
      </c>
      <c r="S39" s="684"/>
      <c r="T39" s="684"/>
      <c r="U39" s="684"/>
      <c r="V39" s="684"/>
      <c r="W39" s="684"/>
      <c r="X39" s="684"/>
      <c r="Y39" s="685"/>
      <c r="Z39" s="686">
        <v>8</v>
      </c>
      <c r="AA39" s="686"/>
      <c r="AB39" s="686"/>
      <c r="AC39" s="686"/>
      <c r="AD39" s="687" t="s">
        <v>252</v>
      </c>
      <c r="AE39" s="687"/>
      <c r="AF39" s="687"/>
      <c r="AG39" s="687"/>
      <c r="AH39" s="687"/>
      <c r="AI39" s="687"/>
      <c r="AJ39" s="687"/>
      <c r="AK39" s="687"/>
      <c r="AL39" s="688" t="s">
        <v>231</v>
      </c>
      <c r="AM39" s="689"/>
      <c r="AN39" s="689"/>
      <c r="AO39" s="690"/>
      <c r="AQ39" s="761" t="s">
        <v>338</v>
      </c>
      <c r="AR39" s="762"/>
      <c r="AS39" s="762"/>
      <c r="AT39" s="762"/>
      <c r="AU39" s="762"/>
      <c r="AV39" s="762"/>
      <c r="AW39" s="762"/>
      <c r="AX39" s="762"/>
      <c r="AY39" s="763"/>
      <c r="AZ39" s="683" t="s">
        <v>127</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20331</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64607</v>
      </c>
      <c r="CS39" s="719"/>
      <c r="CT39" s="719"/>
      <c r="CU39" s="719"/>
      <c r="CV39" s="719"/>
      <c r="CW39" s="719"/>
      <c r="CX39" s="719"/>
      <c r="CY39" s="720"/>
      <c r="CZ39" s="688">
        <v>0.2</v>
      </c>
      <c r="DA39" s="717"/>
      <c r="DB39" s="717"/>
      <c r="DC39" s="721"/>
      <c r="DD39" s="692">
        <v>2955</v>
      </c>
      <c r="DE39" s="719"/>
      <c r="DF39" s="719"/>
      <c r="DG39" s="719"/>
      <c r="DH39" s="719"/>
      <c r="DI39" s="719"/>
      <c r="DJ39" s="719"/>
      <c r="DK39" s="720"/>
      <c r="DL39" s="692" t="s">
        <v>127</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2">
      <c r="B40" s="680" t="s">
        <v>341</v>
      </c>
      <c r="C40" s="681"/>
      <c r="D40" s="681"/>
      <c r="E40" s="681"/>
      <c r="F40" s="681"/>
      <c r="G40" s="681"/>
      <c r="H40" s="681"/>
      <c r="I40" s="681"/>
      <c r="J40" s="681"/>
      <c r="K40" s="681"/>
      <c r="L40" s="681"/>
      <c r="M40" s="681"/>
      <c r="N40" s="681"/>
      <c r="O40" s="681"/>
      <c r="P40" s="681"/>
      <c r="Q40" s="682"/>
      <c r="R40" s="683" t="s">
        <v>231</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231</v>
      </c>
      <c r="AM40" s="689"/>
      <c r="AN40" s="689"/>
      <c r="AO40" s="690"/>
      <c r="AQ40" s="761" t="s">
        <v>342</v>
      </c>
      <c r="AR40" s="762"/>
      <c r="AS40" s="762"/>
      <c r="AT40" s="762"/>
      <c r="AU40" s="762"/>
      <c r="AV40" s="762"/>
      <c r="AW40" s="762"/>
      <c r="AX40" s="762"/>
      <c r="AY40" s="763"/>
      <c r="AZ40" s="683" t="s">
        <v>231</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102</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493307</v>
      </c>
      <c r="CS40" s="684"/>
      <c r="CT40" s="684"/>
      <c r="CU40" s="684"/>
      <c r="CV40" s="684"/>
      <c r="CW40" s="684"/>
      <c r="CX40" s="684"/>
      <c r="CY40" s="685"/>
      <c r="CZ40" s="688">
        <v>1.5</v>
      </c>
      <c r="DA40" s="717"/>
      <c r="DB40" s="717"/>
      <c r="DC40" s="721"/>
      <c r="DD40" s="692">
        <v>186507</v>
      </c>
      <c r="DE40" s="684"/>
      <c r="DF40" s="684"/>
      <c r="DG40" s="684"/>
      <c r="DH40" s="684"/>
      <c r="DI40" s="684"/>
      <c r="DJ40" s="684"/>
      <c r="DK40" s="685"/>
      <c r="DL40" s="692">
        <v>186507</v>
      </c>
      <c r="DM40" s="684"/>
      <c r="DN40" s="684"/>
      <c r="DO40" s="684"/>
      <c r="DP40" s="684"/>
      <c r="DQ40" s="684"/>
      <c r="DR40" s="684"/>
      <c r="DS40" s="684"/>
      <c r="DT40" s="684"/>
      <c r="DU40" s="684"/>
      <c r="DV40" s="685"/>
      <c r="DW40" s="688">
        <v>1</v>
      </c>
      <c r="DX40" s="717"/>
      <c r="DY40" s="717"/>
      <c r="DZ40" s="717"/>
      <c r="EA40" s="717"/>
      <c r="EB40" s="717"/>
      <c r="EC40" s="718"/>
    </row>
    <row r="41" spans="2:133" ht="11.25" customHeight="1" x14ac:dyDescent="0.2">
      <c r="B41" s="680" t="s">
        <v>346</v>
      </c>
      <c r="C41" s="681"/>
      <c r="D41" s="681"/>
      <c r="E41" s="681"/>
      <c r="F41" s="681"/>
      <c r="G41" s="681"/>
      <c r="H41" s="681"/>
      <c r="I41" s="681"/>
      <c r="J41" s="681"/>
      <c r="K41" s="681"/>
      <c r="L41" s="681"/>
      <c r="M41" s="681"/>
      <c r="N41" s="681"/>
      <c r="O41" s="681"/>
      <c r="P41" s="681"/>
      <c r="Q41" s="682"/>
      <c r="R41" s="683">
        <v>405700</v>
      </c>
      <c r="S41" s="684"/>
      <c r="T41" s="684"/>
      <c r="U41" s="684"/>
      <c r="V41" s="684"/>
      <c r="W41" s="684"/>
      <c r="X41" s="684"/>
      <c r="Y41" s="685"/>
      <c r="Z41" s="686">
        <v>1.2</v>
      </c>
      <c r="AA41" s="686"/>
      <c r="AB41" s="686"/>
      <c r="AC41" s="686"/>
      <c r="AD41" s="687" t="s">
        <v>231</v>
      </c>
      <c r="AE41" s="687"/>
      <c r="AF41" s="687"/>
      <c r="AG41" s="687"/>
      <c r="AH41" s="687"/>
      <c r="AI41" s="687"/>
      <c r="AJ41" s="687"/>
      <c r="AK41" s="687"/>
      <c r="AL41" s="688" t="s">
        <v>136</v>
      </c>
      <c r="AM41" s="689"/>
      <c r="AN41" s="689"/>
      <c r="AO41" s="690"/>
      <c r="AQ41" s="761" t="s">
        <v>347</v>
      </c>
      <c r="AR41" s="762"/>
      <c r="AS41" s="762"/>
      <c r="AT41" s="762"/>
      <c r="AU41" s="762"/>
      <c r="AV41" s="762"/>
      <c r="AW41" s="762"/>
      <c r="AX41" s="762"/>
      <c r="AY41" s="763"/>
      <c r="AZ41" s="683">
        <v>804720</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127</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231</v>
      </c>
      <c r="CS41" s="719"/>
      <c r="CT41" s="719"/>
      <c r="CU41" s="719"/>
      <c r="CV41" s="719"/>
      <c r="CW41" s="719"/>
      <c r="CX41" s="719"/>
      <c r="CY41" s="720"/>
      <c r="CZ41" s="688" t="s">
        <v>231</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24" t="s">
        <v>350</v>
      </c>
      <c r="C42" s="725"/>
      <c r="D42" s="725"/>
      <c r="E42" s="725"/>
      <c r="F42" s="725"/>
      <c r="G42" s="725"/>
      <c r="H42" s="725"/>
      <c r="I42" s="725"/>
      <c r="J42" s="725"/>
      <c r="K42" s="725"/>
      <c r="L42" s="725"/>
      <c r="M42" s="725"/>
      <c r="N42" s="725"/>
      <c r="O42" s="725"/>
      <c r="P42" s="725"/>
      <c r="Q42" s="726"/>
      <c r="R42" s="768">
        <v>34009274</v>
      </c>
      <c r="S42" s="769"/>
      <c r="T42" s="769"/>
      <c r="U42" s="769"/>
      <c r="V42" s="769"/>
      <c r="W42" s="769"/>
      <c r="X42" s="769"/>
      <c r="Y42" s="777"/>
      <c r="Z42" s="778">
        <v>100</v>
      </c>
      <c r="AA42" s="778"/>
      <c r="AB42" s="778"/>
      <c r="AC42" s="778"/>
      <c r="AD42" s="779">
        <v>19142711</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2057784</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324</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4106126</v>
      </c>
      <c r="CS42" s="684"/>
      <c r="CT42" s="684"/>
      <c r="CU42" s="684"/>
      <c r="CV42" s="684"/>
      <c r="CW42" s="684"/>
      <c r="CX42" s="684"/>
      <c r="CY42" s="685"/>
      <c r="CZ42" s="688">
        <v>12.3</v>
      </c>
      <c r="DA42" s="689"/>
      <c r="DB42" s="689"/>
      <c r="DC42" s="701"/>
      <c r="DD42" s="692">
        <v>695817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64932</v>
      </c>
      <c r="CS43" s="719"/>
      <c r="CT43" s="719"/>
      <c r="CU43" s="719"/>
      <c r="CV43" s="719"/>
      <c r="CW43" s="719"/>
      <c r="CX43" s="719"/>
      <c r="CY43" s="720"/>
      <c r="CZ43" s="688">
        <v>0.2</v>
      </c>
      <c r="DA43" s="717"/>
      <c r="DB43" s="717"/>
      <c r="DC43" s="721"/>
      <c r="DD43" s="692">
        <v>64932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302</v>
      </c>
      <c r="CE44" s="796"/>
      <c r="CF44" s="680" t="s">
        <v>355</v>
      </c>
      <c r="CG44" s="681"/>
      <c r="CH44" s="681"/>
      <c r="CI44" s="681"/>
      <c r="CJ44" s="681"/>
      <c r="CK44" s="681"/>
      <c r="CL44" s="681"/>
      <c r="CM44" s="681"/>
      <c r="CN44" s="681"/>
      <c r="CO44" s="681"/>
      <c r="CP44" s="681"/>
      <c r="CQ44" s="682"/>
      <c r="CR44" s="683">
        <v>4096436</v>
      </c>
      <c r="CS44" s="684"/>
      <c r="CT44" s="684"/>
      <c r="CU44" s="684"/>
      <c r="CV44" s="684"/>
      <c r="CW44" s="684"/>
      <c r="CX44" s="684"/>
      <c r="CY44" s="685"/>
      <c r="CZ44" s="688">
        <v>12.3</v>
      </c>
      <c r="DA44" s="689"/>
      <c r="DB44" s="689"/>
      <c r="DC44" s="701"/>
      <c r="DD44" s="692">
        <v>686127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356</v>
      </c>
      <c r="CG45" s="681"/>
      <c r="CH45" s="681"/>
      <c r="CI45" s="681"/>
      <c r="CJ45" s="681"/>
      <c r="CK45" s="681"/>
      <c r="CL45" s="681"/>
      <c r="CM45" s="681"/>
      <c r="CN45" s="681"/>
      <c r="CO45" s="681"/>
      <c r="CP45" s="681"/>
      <c r="CQ45" s="682"/>
      <c r="CR45" s="683">
        <v>1857525</v>
      </c>
      <c r="CS45" s="719"/>
      <c r="CT45" s="719"/>
      <c r="CU45" s="719"/>
      <c r="CV45" s="719"/>
      <c r="CW45" s="719"/>
      <c r="CX45" s="719"/>
      <c r="CY45" s="720"/>
      <c r="CZ45" s="688">
        <v>5.6</v>
      </c>
      <c r="DA45" s="717"/>
      <c r="DB45" s="717"/>
      <c r="DC45" s="721"/>
      <c r="DD45" s="692">
        <v>80218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2217811</v>
      </c>
      <c r="CS46" s="684"/>
      <c r="CT46" s="684"/>
      <c r="CU46" s="684"/>
      <c r="CV46" s="684"/>
      <c r="CW46" s="684"/>
      <c r="CX46" s="684"/>
      <c r="CY46" s="685"/>
      <c r="CZ46" s="688">
        <v>6.7</v>
      </c>
      <c r="DA46" s="689"/>
      <c r="DB46" s="689"/>
      <c r="DC46" s="701"/>
      <c r="DD46" s="692">
        <v>592109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9690</v>
      </c>
      <c r="CS47" s="719"/>
      <c r="CT47" s="719"/>
      <c r="CU47" s="719"/>
      <c r="CV47" s="719"/>
      <c r="CW47" s="719"/>
      <c r="CX47" s="719"/>
      <c r="CY47" s="720"/>
      <c r="CZ47" s="688">
        <v>0</v>
      </c>
      <c r="DA47" s="717"/>
      <c r="DB47" s="717"/>
      <c r="DC47" s="721"/>
      <c r="DD47" s="692">
        <v>9690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361</v>
      </c>
      <c r="CD48" s="799"/>
      <c r="CE48" s="800"/>
      <c r="CF48" s="680" t="s">
        <v>362</v>
      </c>
      <c r="CG48" s="681"/>
      <c r="CH48" s="681"/>
      <c r="CI48" s="681"/>
      <c r="CJ48" s="681"/>
      <c r="CK48" s="681"/>
      <c r="CL48" s="681"/>
      <c r="CM48" s="681"/>
      <c r="CN48" s="681"/>
      <c r="CO48" s="681"/>
      <c r="CP48" s="681"/>
      <c r="CQ48" s="682"/>
      <c r="CR48" s="683" t="s">
        <v>136</v>
      </c>
      <c r="CS48" s="684"/>
      <c r="CT48" s="684"/>
      <c r="CU48" s="684"/>
      <c r="CV48" s="684"/>
      <c r="CW48" s="684"/>
      <c r="CX48" s="684"/>
      <c r="CY48" s="685"/>
      <c r="CZ48" s="688" t="s">
        <v>231</v>
      </c>
      <c r="DA48" s="689"/>
      <c r="DB48" s="689"/>
      <c r="DC48" s="701"/>
      <c r="DD48" s="692" t="s">
        <v>231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24" t="s">
        <v>363</v>
      </c>
      <c r="CE49" s="725"/>
      <c r="CF49" s="725"/>
      <c r="CG49" s="725"/>
      <c r="CH49" s="725"/>
      <c r="CI49" s="725"/>
      <c r="CJ49" s="725"/>
      <c r="CK49" s="725"/>
      <c r="CL49" s="725"/>
      <c r="CM49" s="725"/>
      <c r="CN49" s="725"/>
      <c r="CO49" s="725"/>
      <c r="CP49" s="725"/>
      <c r="CQ49" s="726"/>
      <c r="CR49" s="768">
        <v>33259986</v>
      </c>
      <c r="CS49" s="754"/>
      <c r="CT49" s="754"/>
      <c r="CU49" s="754"/>
      <c r="CV49" s="754"/>
      <c r="CW49" s="754"/>
      <c r="CX49" s="754"/>
      <c r="CY49" s="785"/>
      <c r="CZ49" s="780">
        <v>100</v>
      </c>
      <c r="DA49" s="786"/>
      <c r="DB49" s="786"/>
      <c r="DC49" s="787"/>
      <c r="DD49" s="788">
        <v>21118676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bwWX9WaIuP06lGqBzVHYX5s329WfCflU90zjC6oGGC8noKJuwHcdyvVgCX9jVf3lHyD7OGLxpe5R1yGyW7CxpQ==" saltValue="B9Cdpc2RsNTKT5NpnWtKe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386</v>
      </c>
      <c r="C7" s="816"/>
      <c r="D7" s="816"/>
      <c r="E7" s="816"/>
      <c r="F7" s="816"/>
      <c r="G7" s="816"/>
      <c r="H7" s="816"/>
      <c r="I7" s="816"/>
      <c r="J7" s="816"/>
      <c r="K7" s="816"/>
      <c r="L7" s="816"/>
      <c r="M7" s="816"/>
      <c r="N7" s="816"/>
      <c r="O7" s="816"/>
      <c r="P7" s="817"/>
      <c r="Q7" s="818">
        <v>34053</v>
      </c>
      <c r="R7" s="819"/>
      <c r="S7" s="819"/>
      <c r="T7" s="819"/>
      <c r="U7" s="819"/>
      <c r="V7" s="819">
        <v>33304</v>
      </c>
      <c r="W7" s="819"/>
      <c r="X7" s="819"/>
      <c r="Y7" s="819"/>
      <c r="Z7" s="819"/>
      <c r="AA7" s="819">
        <v>749</v>
      </c>
      <c r="AB7" s="819"/>
      <c r="AC7" s="819"/>
      <c r="AD7" s="819"/>
      <c r="AE7" s="820"/>
      <c r="AF7" s="821">
        <v>684</v>
      </c>
      <c r="AG7" s="822"/>
      <c r="AH7" s="822"/>
      <c r="AI7" s="822"/>
      <c r="AJ7" s="823"/>
      <c r="AK7" s="858">
        <v>92</v>
      </c>
      <c r="AL7" s="859"/>
      <c r="AM7" s="859"/>
      <c r="AN7" s="859"/>
      <c r="AO7" s="859"/>
      <c r="AP7" s="859">
        <v>22768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580</v>
      </c>
      <c r="BS7" s="862" t="s">
        <v>581</v>
      </c>
      <c r="BT7" s="863"/>
      <c r="BU7" s="863"/>
      <c r="BV7" s="863"/>
      <c r="BW7" s="863"/>
      <c r="BX7" s="863"/>
      <c r="BY7" s="863"/>
      <c r="BZ7" s="863"/>
      <c r="CA7" s="863"/>
      <c r="CB7" s="863"/>
      <c r="CC7" s="863"/>
      <c r="CD7" s="863"/>
      <c r="CE7" s="863"/>
      <c r="CF7" s="863"/>
      <c r="CG7" s="864"/>
      <c r="CH7" s="855">
        <v>1</v>
      </c>
      <c r="CI7" s="856"/>
      <c r="CJ7" s="856"/>
      <c r="CK7" s="856"/>
      <c r="CL7" s="857"/>
      <c r="CM7" s="855">
        <v>103</v>
      </c>
      <c r="CN7" s="856"/>
      <c r="CO7" s="856"/>
      <c r="CP7" s="856"/>
      <c r="CQ7" s="857"/>
      <c r="CR7" s="855">
        <v>2</v>
      </c>
      <c r="CS7" s="856"/>
      <c r="CT7" s="856"/>
      <c r="CU7" s="856"/>
      <c r="CV7" s="857"/>
      <c r="CW7" s="855">
        <v>1</v>
      </c>
      <c r="CX7" s="856"/>
      <c r="CY7" s="856"/>
      <c r="CZ7" s="856"/>
      <c r="DA7" s="857"/>
      <c r="DB7" s="855" t="s">
        <v>573</v>
      </c>
      <c r="DC7" s="856"/>
      <c r="DD7" s="856"/>
      <c r="DE7" s="856"/>
      <c r="DF7" s="857"/>
      <c r="DG7" s="855">
        <v>2290</v>
      </c>
      <c r="DH7" s="856"/>
      <c r="DI7" s="856"/>
      <c r="DJ7" s="856"/>
      <c r="DK7" s="857"/>
      <c r="DL7" s="855" t="s">
        <v>573</v>
      </c>
      <c r="DM7" s="856"/>
      <c r="DN7" s="856"/>
      <c r="DO7" s="856"/>
      <c r="DP7" s="857"/>
      <c r="DQ7" s="855" t="s">
        <v>573</v>
      </c>
      <c r="DR7" s="856"/>
      <c r="DS7" s="856"/>
      <c r="DT7" s="856"/>
      <c r="DU7" s="857"/>
      <c r="DV7" s="836"/>
      <c r="DW7" s="837"/>
      <c r="DX7" s="837"/>
      <c r="DY7" s="837"/>
      <c r="DZ7" s="838"/>
      <c r="EA7" s="255"/>
    </row>
    <row r="8" spans="1:131" s="256" customFormat="1" ht="26.25" customHeight="1" x14ac:dyDescent="0.2">
      <c r="A8" s="262">
        <v>2</v>
      </c>
      <c r="B8" s="839" t="s">
        <v>387</v>
      </c>
      <c r="C8" s="840"/>
      <c r="D8" s="840"/>
      <c r="E8" s="840"/>
      <c r="F8" s="840"/>
      <c r="G8" s="840"/>
      <c r="H8" s="840"/>
      <c r="I8" s="840"/>
      <c r="J8" s="840"/>
      <c r="K8" s="840"/>
      <c r="L8" s="840"/>
      <c r="M8" s="840"/>
      <c r="N8" s="840"/>
      <c r="O8" s="840"/>
      <c r="P8" s="841"/>
      <c r="Q8" s="842">
        <v>28</v>
      </c>
      <c r="R8" s="843"/>
      <c r="S8" s="843"/>
      <c r="T8" s="843"/>
      <c r="U8" s="843"/>
      <c r="V8" s="843">
        <v>28</v>
      </c>
      <c r="W8" s="843"/>
      <c r="X8" s="843"/>
      <c r="Y8" s="843"/>
      <c r="Z8" s="843"/>
      <c r="AA8" s="843">
        <v>0</v>
      </c>
      <c r="AB8" s="843"/>
      <c r="AC8" s="843"/>
      <c r="AD8" s="843"/>
      <c r="AE8" s="844"/>
      <c r="AF8" s="845" t="s">
        <v>388</v>
      </c>
      <c r="AG8" s="846"/>
      <c r="AH8" s="846"/>
      <c r="AI8" s="846"/>
      <c r="AJ8" s="847"/>
      <c r="AK8" s="848">
        <v>28</v>
      </c>
      <c r="AL8" s="849"/>
      <c r="AM8" s="849"/>
      <c r="AN8" s="849"/>
      <c r="AO8" s="849"/>
      <c r="AP8" s="849">
        <v>782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580</v>
      </c>
      <c r="BS8" s="852" t="s">
        <v>582</v>
      </c>
      <c r="BT8" s="853"/>
      <c r="BU8" s="853"/>
      <c r="BV8" s="853"/>
      <c r="BW8" s="853"/>
      <c r="BX8" s="853"/>
      <c r="BY8" s="853"/>
      <c r="BZ8" s="853"/>
      <c r="CA8" s="853"/>
      <c r="CB8" s="853"/>
      <c r="CC8" s="853"/>
      <c r="CD8" s="853"/>
      <c r="CE8" s="853"/>
      <c r="CF8" s="853"/>
      <c r="CG8" s="854"/>
      <c r="CH8" s="865">
        <v>35</v>
      </c>
      <c r="CI8" s="866"/>
      <c r="CJ8" s="866"/>
      <c r="CK8" s="866"/>
      <c r="CL8" s="867"/>
      <c r="CM8" s="865">
        <v>485</v>
      </c>
      <c r="CN8" s="866"/>
      <c r="CO8" s="866"/>
      <c r="CP8" s="866"/>
      <c r="CQ8" s="867"/>
      <c r="CR8" s="865">
        <v>1</v>
      </c>
      <c r="CS8" s="866"/>
      <c r="CT8" s="866"/>
      <c r="CU8" s="866"/>
      <c r="CV8" s="867"/>
      <c r="CW8" s="865" t="s">
        <v>573</v>
      </c>
      <c r="CX8" s="866"/>
      <c r="CY8" s="866"/>
      <c r="CZ8" s="866"/>
      <c r="DA8" s="867"/>
      <c r="DB8" s="865" t="s">
        <v>573</v>
      </c>
      <c r="DC8" s="866"/>
      <c r="DD8" s="866"/>
      <c r="DE8" s="866"/>
      <c r="DF8" s="867"/>
      <c r="DG8" s="865" t="s">
        <v>573</v>
      </c>
      <c r="DH8" s="866"/>
      <c r="DI8" s="866"/>
      <c r="DJ8" s="866"/>
      <c r="DK8" s="867"/>
      <c r="DL8" s="865">
        <v>1867</v>
      </c>
      <c r="DM8" s="866"/>
      <c r="DN8" s="866"/>
      <c r="DO8" s="866"/>
      <c r="DP8" s="867"/>
      <c r="DQ8" s="865">
        <v>187</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583</v>
      </c>
      <c r="BT9" s="853"/>
      <c r="BU9" s="853"/>
      <c r="BV9" s="853"/>
      <c r="BW9" s="853"/>
      <c r="BX9" s="853"/>
      <c r="BY9" s="853"/>
      <c r="BZ9" s="853"/>
      <c r="CA9" s="853"/>
      <c r="CB9" s="853"/>
      <c r="CC9" s="853"/>
      <c r="CD9" s="853"/>
      <c r="CE9" s="853"/>
      <c r="CF9" s="853"/>
      <c r="CG9" s="854"/>
      <c r="CH9" s="865">
        <v>0</v>
      </c>
      <c r="CI9" s="866"/>
      <c r="CJ9" s="866"/>
      <c r="CK9" s="866"/>
      <c r="CL9" s="867"/>
      <c r="CM9" s="865">
        <v>207</v>
      </c>
      <c r="CN9" s="866"/>
      <c r="CO9" s="866"/>
      <c r="CP9" s="866"/>
      <c r="CQ9" s="867"/>
      <c r="CR9" s="865">
        <v>200</v>
      </c>
      <c r="CS9" s="866"/>
      <c r="CT9" s="866"/>
      <c r="CU9" s="866"/>
      <c r="CV9" s="867"/>
      <c r="CW9" s="865">
        <v>6</v>
      </c>
      <c r="CX9" s="866"/>
      <c r="CY9" s="866"/>
      <c r="CZ9" s="866"/>
      <c r="DA9" s="867"/>
      <c r="DB9" s="865" t="s">
        <v>573</v>
      </c>
      <c r="DC9" s="866"/>
      <c r="DD9" s="866"/>
      <c r="DE9" s="866"/>
      <c r="DF9" s="867"/>
      <c r="DG9" s="865" t="s">
        <v>573</v>
      </c>
      <c r="DH9" s="866"/>
      <c r="DI9" s="866"/>
      <c r="DJ9" s="866"/>
      <c r="DK9" s="867"/>
      <c r="DL9" s="865" t="s">
        <v>573</v>
      </c>
      <c r="DM9" s="866"/>
      <c r="DN9" s="866"/>
      <c r="DO9" s="866"/>
      <c r="DP9" s="867"/>
      <c r="DQ9" s="865" t="s">
        <v>573</v>
      </c>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390</v>
      </c>
      <c r="B23" s="874" t="s">
        <v>391</v>
      </c>
      <c r="C23" s="875"/>
      <c r="D23" s="875"/>
      <c r="E23" s="875"/>
      <c r="F23" s="875"/>
      <c r="G23" s="875"/>
      <c r="H23" s="875"/>
      <c r="I23" s="875"/>
      <c r="J23" s="875"/>
      <c r="K23" s="875"/>
      <c r="L23" s="875"/>
      <c r="M23" s="875"/>
      <c r="N23" s="875"/>
      <c r="O23" s="875"/>
      <c r="P23" s="876"/>
      <c r="Q23" s="877">
        <v>34082</v>
      </c>
      <c r="R23" s="878"/>
      <c r="S23" s="878"/>
      <c r="T23" s="878"/>
      <c r="U23" s="878"/>
      <c r="V23" s="878">
        <v>33332</v>
      </c>
      <c r="W23" s="878"/>
      <c r="X23" s="878"/>
      <c r="Y23" s="878"/>
      <c r="Z23" s="878"/>
      <c r="AA23" s="878">
        <v>749</v>
      </c>
      <c r="AB23" s="878"/>
      <c r="AC23" s="878"/>
      <c r="AD23" s="878"/>
      <c r="AE23" s="879"/>
      <c r="AF23" s="880">
        <v>684</v>
      </c>
      <c r="AG23" s="878"/>
      <c r="AH23" s="878"/>
      <c r="AI23" s="878"/>
      <c r="AJ23" s="881"/>
      <c r="AK23" s="882"/>
      <c r="AL23" s="883"/>
      <c r="AM23" s="883"/>
      <c r="AN23" s="883"/>
      <c r="AO23" s="883"/>
      <c r="AP23" s="878">
        <v>23551</v>
      </c>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369</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402</v>
      </c>
      <c r="C28" s="816"/>
      <c r="D28" s="816"/>
      <c r="E28" s="816"/>
      <c r="F28" s="816"/>
      <c r="G28" s="816"/>
      <c r="H28" s="816"/>
      <c r="I28" s="816"/>
      <c r="J28" s="816"/>
      <c r="K28" s="816"/>
      <c r="L28" s="816"/>
      <c r="M28" s="816"/>
      <c r="N28" s="816"/>
      <c r="O28" s="816"/>
      <c r="P28" s="817"/>
      <c r="Q28" s="906">
        <v>10105</v>
      </c>
      <c r="R28" s="907"/>
      <c r="S28" s="907"/>
      <c r="T28" s="907"/>
      <c r="U28" s="907"/>
      <c r="V28" s="907">
        <v>9965</v>
      </c>
      <c r="W28" s="907"/>
      <c r="X28" s="907"/>
      <c r="Y28" s="907"/>
      <c r="Z28" s="907"/>
      <c r="AA28" s="907">
        <v>140</v>
      </c>
      <c r="AB28" s="907"/>
      <c r="AC28" s="907"/>
      <c r="AD28" s="907"/>
      <c r="AE28" s="908"/>
      <c r="AF28" s="909">
        <v>140</v>
      </c>
      <c r="AG28" s="907"/>
      <c r="AH28" s="907"/>
      <c r="AI28" s="907"/>
      <c r="AJ28" s="910"/>
      <c r="AK28" s="911">
        <v>804</v>
      </c>
      <c r="AL28" s="902"/>
      <c r="AM28" s="902"/>
      <c r="AN28" s="902"/>
      <c r="AO28" s="902"/>
      <c r="AP28" s="902" t="s">
        <v>573</v>
      </c>
      <c r="AQ28" s="902"/>
      <c r="AR28" s="902"/>
      <c r="AS28" s="902"/>
      <c r="AT28" s="902"/>
      <c r="AU28" s="902" t="s">
        <v>573</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403</v>
      </c>
      <c r="C29" s="840"/>
      <c r="D29" s="840"/>
      <c r="E29" s="840"/>
      <c r="F29" s="840"/>
      <c r="G29" s="840"/>
      <c r="H29" s="840"/>
      <c r="I29" s="840"/>
      <c r="J29" s="840"/>
      <c r="K29" s="840"/>
      <c r="L29" s="840"/>
      <c r="M29" s="840"/>
      <c r="N29" s="840"/>
      <c r="O29" s="840"/>
      <c r="P29" s="841"/>
      <c r="Q29" s="842">
        <v>7256</v>
      </c>
      <c r="R29" s="843"/>
      <c r="S29" s="843"/>
      <c r="T29" s="843"/>
      <c r="U29" s="843"/>
      <c r="V29" s="843">
        <v>7147</v>
      </c>
      <c r="W29" s="843"/>
      <c r="X29" s="843"/>
      <c r="Y29" s="843"/>
      <c r="Z29" s="843"/>
      <c r="AA29" s="843">
        <v>109</v>
      </c>
      <c r="AB29" s="843"/>
      <c r="AC29" s="843"/>
      <c r="AD29" s="843"/>
      <c r="AE29" s="844"/>
      <c r="AF29" s="845">
        <v>109</v>
      </c>
      <c r="AG29" s="846"/>
      <c r="AH29" s="846"/>
      <c r="AI29" s="846"/>
      <c r="AJ29" s="847"/>
      <c r="AK29" s="914">
        <v>1094</v>
      </c>
      <c r="AL29" s="915"/>
      <c r="AM29" s="915"/>
      <c r="AN29" s="915"/>
      <c r="AO29" s="915"/>
      <c r="AP29" s="915" t="s">
        <v>573</v>
      </c>
      <c r="AQ29" s="915"/>
      <c r="AR29" s="915"/>
      <c r="AS29" s="915"/>
      <c r="AT29" s="915"/>
      <c r="AU29" s="915" t="s">
        <v>573</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404</v>
      </c>
      <c r="C30" s="840"/>
      <c r="D30" s="840"/>
      <c r="E30" s="840"/>
      <c r="F30" s="840"/>
      <c r="G30" s="840"/>
      <c r="H30" s="840"/>
      <c r="I30" s="840"/>
      <c r="J30" s="840"/>
      <c r="K30" s="840"/>
      <c r="L30" s="840"/>
      <c r="M30" s="840"/>
      <c r="N30" s="840"/>
      <c r="O30" s="840"/>
      <c r="P30" s="841"/>
      <c r="Q30" s="842">
        <v>1287</v>
      </c>
      <c r="R30" s="843"/>
      <c r="S30" s="843"/>
      <c r="T30" s="843"/>
      <c r="U30" s="843"/>
      <c r="V30" s="843">
        <v>1280</v>
      </c>
      <c r="W30" s="843"/>
      <c r="X30" s="843"/>
      <c r="Y30" s="843"/>
      <c r="Z30" s="843"/>
      <c r="AA30" s="843">
        <v>6</v>
      </c>
      <c r="AB30" s="843"/>
      <c r="AC30" s="843"/>
      <c r="AD30" s="843"/>
      <c r="AE30" s="844"/>
      <c r="AF30" s="845">
        <v>6</v>
      </c>
      <c r="AG30" s="846"/>
      <c r="AH30" s="846"/>
      <c r="AI30" s="846"/>
      <c r="AJ30" s="847"/>
      <c r="AK30" s="914">
        <v>187</v>
      </c>
      <c r="AL30" s="915"/>
      <c r="AM30" s="915"/>
      <c r="AN30" s="915"/>
      <c r="AO30" s="915"/>
      <c r="AP30" s="915" t="s">
        <v>573</v>
      </c>
      <c r="AQ30" s="915"/>
      <c r="AR30" s="915"/>
      <c r="AS30" s="915"/>
      <c r="AT30" s="915"/>
      <c r="AU30" s="915" t="s">
        <v>573</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405</v>
      </c>
      <c r="C31" s="840"/>
      <c r="D31" s="840"/>
      <c r="E31" s="840"/>
      <c r="F31" s="840"/>
      <c r="G31" s="840"/>
      <c r="H31" s="840"/>
      <c r="I31" s="840"/>
      <c r="J31" s="840"/>
      <c r="K31" s="840"/>
      <c r="L31" s="840"/>
      <c r="M31" s="840"/>
      <c r="N31" s="840"/>
      <c r="O31" s="840"/>
      <c r="P31" s="841"/>
      <c r="Q31" s="842">
        <v>3309</v>
      </c>
      <c r="R31" s="843"/>
      <c r="S31" s="843"/>
      <c r="T31" s="843"/>
      <c r="U31" s="843"/>
      <c r="V31" s="843">
        <v>3161</v>
      </c>
      <c r="W31" s="843"/>
      <c r="X31" s="843"/>
      <c r="Y31" s="843"/>
      <c r="Z31" s="843"/>
      <c r="AA31" s="843">
        <v>147</v>
      </c>
      <c r="AB31" s="843"/>
      <c r="AC31" s="843"/>
      <c r="AD31" s="843"/>
      <c r="AE31" s="844"/>
      <c r="AF31" s="845">
        <v>711</v>
      </c>
      <c r="AG31" s="846"/>
      <c r="AH31" s="846"/>
      <c r="AI31" s="846"/>
      <c r="AJ31" s="847"/>
      <c r="AK31" s="914">
        <v>1083</v>
      </c>
      <c r="AL31" s="915"/>
      <c r="AM31" s="915"/>
      <c r="AN31" s="915"/>
      <c r="AO31" s="915"/>
      <c r="AP31" s="915">
        <v>17142</v>
      </c>
      <c r="AQ31" s="915"/>
      <c r="AR31" s="915"/>
      <c r="AS31" s="915"/>
      <c r="AT31" s="915"/>
      <c r="AU31" s="915">
        <v>10765</v>
      </c>
      <c r="AV31" s="915"/>
      <c r="AW31" s="915"/>
      <c r="AX31" s="915"/>
      <c r="AY31" s="915"/>
      <c r="AZ31" s="916" t="s">
        <v>573</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390</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967</v>
      </c>
      <c r="AG63" s="926"/>
      <c r="AH63" s="926"/>
      <c r="AI63" s="926"/>
      <c r="AJ63" s="927"/>
      <c r="AK63" s="928"/>
      <c r="AL63" s="923"/>
      <c r="AM63" s="923"/>
      <c r="AN63" s="923"/>
      <c r="AO63" s="923"/>
      <c r="AP63" s="926">
        <v>17142</v>
      </c>
      <c r="AQ63" s="926"/>
      <c r="AR63" s="926"/>
      <c r="AS63" s="926"/>
      <c r="AT63" s="926"/>
      <c r="AU63" s="926">
        <v>10765</v>
      </c>
      <c r="AV63" s="926"/>
      <c r="AW63" s="926"/>
      <c r="AX63" s="926"/>
      <c r="AY63" s="926"/>
      <c r="AZ63" s="930"/>
      <c r="BA63" s="930"/>
      <c r="BB63" s="930"/>
      <c r="BC63" s="930"/>
      <c r="BD63" s="930"/>
      <c r="BE63" s="931"/>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411</v>
      </c>
      <c r="B66" s="825"/>
      <c r="C66" s="825"/>
      <c r="D66" s="825"/>
      <c r="E66" s="825"/>
      <c r="F66" s="825"/>
      <c r="G66" s="825"/>
      <c r="H66" s="825"/>
      <c r="I66" s="825"/>
      <c r="J66" s="825"/>
      <c r="K66" s="825"/>
      <c r="L66" s="825"/>
      <c r="M66" s="825"/>
      <c r="N66" s="825"/>
      <c r="O66" s="825"/>
      <c r="P66" s="826"/>
      <c r="Q66" s="801" t="s">
        <v>394</v>
      </c>
      <c r="R66" s="802"/>
      <c r="S66" s="802"/>
      <c r="T66" s="802"/>
      <c r="U66" s="803"/>
      <c r="V66" s="801" t="s">
        <v>395</v>
      </c>
      <c r="W66" s="802"/>
      <c r="X66" s="802"/>
      <c r="Y66" s="802"/>
      <c r="Z66" s="803"/>
      <c r="AA66" s="801" t="s">
        <v>412</v>
      </c>
      <c r="AB66" s="802"/>
      <c r="AC66" s="802"/>
      <c r="AD66" s="802"/>
      <c r="AE66" s="803"/>
      <c r="AF66" s="936" t="s">
        <v>413</v>
      </c>
      <c r="AG66" s="897"/>
      <c r="AH66" s="897"/>
      <c r="AI66" s="897"/>
      <c r="AJ66" s="937"/>
      <c r="AK66" s="801" t="s">
        <v>414</v>
      </c>
      <c r="AL66" s="825"/>
      <c r="AM66" s="825"/>
      <c r="AN66" s="825"/>
      <c r="AO66" s="826"/>
      <c r="AP66" s="801" t="s">
        <v>415</v>
      </c>
      <c r="AQ66" s="802"/>
      <c r="AR66" s="802"/>
      <c r="AS66" s="802"/>
      <c r="AT66" s="803"/>
      <c r="AU66" s="801" t="s">
        <v>416</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574</v>
      </c>
      <c r="C68" s="954"/>
      <c r="D68" s="954"/>
      <c r="E68" s="954"/>
      <c r="F68" s="954"/>
      <c r="G68" s="954"/>
      <c r="H68" s="954"/>
      <c r="I68" s="954"/>
      <c r="J68" s="954"/>
      <c r="K68" s="954"/>
      <c r="L68" s="954"/>
      <c r="M68" s="954"/>
      <c r="N68" s="954"/>
      <c r="O68" s="954"/>
      <c r="P68" s="955"/>
      <c r="Q68" s="956">
        <v>2897</v>
      </c>
      <c r="R68" s="950"/>
      <c r="S68" s="950"/>
      <c r="T68" s="950"/>
      <c r="U68" s="950"/>
      <c r="V68" s="950">
        <v>2767</v>
      </c>
      <c r="W68" s="950"/>
      <c r="X68" s="950"/>
      <c r="Y68" s="950"/>
      <c r="Z68" s="950"/>
      <c r="AA68" s="950">
        <v>130</v>
      </c>
      <c r="AB68" s="950"/>
      <c r="AC68" s="950"/>
      <c r="AD68" s="950"/>
      <c r="AE68" s="950"/>
      <c r="AF68" s="950">
        <v>130</v>
      </c>
      <c r="AG68" s="950"/>
      <c r="AH68" s="950"/>
      <c r="AI68" s="950"/>
      <c r="AJ68" s="950"/>
      <c r="AK68" s="950">
        <v>374</v>
      </c>
      <c r="AL68" s="950"/>
      <c r="AM68" s="950"/>
      <c r="AN68" s="950"/>
      <c r="AO68" s="950"/>
      <c r="AP68" s="950">
        <v>5567</v>
      </c>
      <c r="AQ68" s="950"/>
      <c r="AR68" s="950"/>
      <c r="AS68" s="950"/>
      <c r="AT68" s="950"/>
      <c r="AU68" s="950">
        <v>2113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575</v>
      </c>
      <c r="C69" s="958"/>
      <c r="D69" s="958"/>
      <c r="E69" s="958"/>
      <c r="F69" s="958"/>
      <c r="G69" s="958"/>
      <c r="H69" s="958"/>
      <c r="I69" s="958"/>
      <c r="J69" s="958"/>
      <c r="K69" s="958"/>
      <c r="L69" s="958"/>
      <c r="M69" s="958"/>
      <c r="N69" s="958"/>
      <c r="O69" s="958"/>
      <c r="P69" s="959"/>
      <c r="Q69" s="960">
        <v>7</v>
      </c>
      <c r="R69" s="915"/>
      <c r="S69" s="915"/>
      <c r="T69" s="915"/>
      <c r="U69" s="915"/>
      <c r="V69" s="915">
        <v>6</v>
      </c>
      <c r="W69" s="915"/>
      <c r="X69" s="915"/>
      <c r="Y69" s="915"/>
      <c r="Z69" s="915"/>
      <c r="AA69" s="915">
        <v>1</v>
      </c>
      <c r="AB69" s="915"/>
      <c r="AC69" s="915"/>
      <c r="AD69" s="915"/>
      <c r="AE69" s="915"/>
      <c r="AF69" s="915">
        <v>1</v>
      </c>
      <c r="AG69" s="915"/>
      <c r="AH69" s="915"/>
      <c r="AI69" s="915"/>
      <c r="AJ69" s="915"/>
      <c r="AK69" s="915" t="s">
        <v>579</v>
      </c>
      <c r="AL69" s="915"/>
      <c r="AM69" s="915"/>
      <c r="AN69" s="915"/>
      <c r="AO69" s="915"/>
      <c r="AP69" s="915" t="s">
        <v>579</v>
      </c>
      <c r="AQ69" s="915"/>
      <c r="AR69" s="915"/>
      <c r="AS69" s="915"/>
      <c r="AT69" s="915"/>
      <c r="AU69" s="915" t="s">
        <v>579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576</v>
      </c>
      <c r="C70" s="958"/>
      <c r="D70" s="958"/>
      <c r="E70" s="958"/>
      <c r="F70" s="958"/>
      <c r="G70" s="958"/>
      <c r="H70" s="958"/>
      <c r="I70" s="958"/>
      <c r="J70" s="958"/>
      <c r="K70" s="958"/>
      <c r="L70" s="958"/>
      <c r="M70" s="958"/>
      <c r="N70" s="958"/>
      <c r="O70" s="958"/>
      <c r="P70" s="959"/>
      <c r="Q70" s="960">
        <v>4886</v>
      </c>
      <c r="R70" s="915"/>
      <c r="S70" s="915"/>
      <c r="T70" s="915"/>
      <c r="U70" s="915"/>
      <c r="V70" s="915">
        <v>3849</v>
      </c>
      <c r="W70" s="915"/>
      <c r="X70" s="915"/>
      <c r="Y70" s="915"/>
      <c r="Z70" s="915"/>
      <c r="AA70" s="915">
        <v>1038</v>
      </c>
      <c r="AB70" s="915"/>
      <c r="AC70" s="915"/>
      <c r="AD70" s="915"/>
      <c r="AE70" s="915"/>
      <c r="AF70" s="915">
        <v>1038</v>
      </c>
      <c r="AG70" s="915"/>
      <c r="AH70" s="915"/>
      <c r="AI70" s="915"/>
      <c r="AJ70" s="915"/>
      <c r="AK70" s="915" t="s">
        <v>579</v>
      </c>
      <c r="AL70" s="915"/>
      <c r="AM70" s="915"/>
      <c r="AN70" s="915"/>
      <c r="AO70" s="915"/>
      <c r="AP70" s="915" t="s">
        <v>579</v>
      </c>
      <c r="AQ70" s="915"/>
      <c r="AR70" s="915"/>
      <c r="AS70" s="915"/>
      <c r="AT70" s="915"/>
      <c r="AU70" s="915" t="s">
        <v>579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577</v>
      </c>
      <c r="C71" s="958"/>
      <c r="D71" s="958"/>
      <c r="E71" s="958"/>
      <c r="F71" s="958"/>
      <c r="G71" s="958"/>
      <c r="H71" s="958"/>
      <c r="I71" s="958"/>
      <c r="J71" s="958"/>
      <c r="K71" s="958"/>
      <c r="L71" s="958"/>
      <c r="M71" s="958"/>
      <c r="N71" s="958"/>
      <c r="O71" s="958"/>
      <c r="P71" s="959"/>
      <c r="Q71" s="960">
        <v>943518</v>
      </c>
      <c r="R71" s="915"/>
      <c r="S71" s="915"/>
      <c r="T71" s="915"/>
      <c r="U71" s="915"/>
      <c r="V71" s="915">
        <v>933423</v>
      </c>
      <c r="W71" s="915"/>
      <c r="X71" s="915"/>
      <c r="Y71" s="915"/>
      <c r="Z71" s="915"/>
      <c r="AA71" s="915">
        <v>10095</v>
      </c>
      <c r="AB71" s="915"/>
      <c r="AC71" s="915"/>
      <c r="AD71" s="915"/>
      <c r="AE71" s="915"/>
      <c r="AF71" s="915">
        <v>10095</v>
      </c>
      <c r="AG71" s="915"/>
      <c r="AH71" s="915"/>
      <c r="AI71" s="915"/>
      <c r="AJ71" s="915"/>
      <c r="AK71" s="915">
        <v>4560</v>
      </c>
      <c r="AL71" s="915"/>
      <c r="AM71" s="915"/>
      <c r="AN71" s="915"/>
      <c r="AO71" s="915"/>
      <c r="AP71" s="915" t="s">
        <v>579</v>
      </c>
      <c r="AQ71" s="915"/>
      <c r="AR71" s="915"/>
      <c r="AS71" s="915"/>
      <c r="AT71" s="915"/>
      <c r="AU71" s="915" t="s">
        <v>579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578</v>
      </c>
      <c r="C72" s="958"/>
      <c r="D72" s="958"/>
      <c r="E72" s="958"/>
      <c r="F72" s="958"/>
      <c r="G72" s="958"/>
      <c r="H72" s="958"/>
      <c r="I72" s="958"/>
      <c r="J72" s="958"/>
      <c r="K72" s="958"/>
      <c r="L72" s="958"/>
      <c r="M72" s="958"/>
      <c r="N72" s="958"/>
      <c r="O72" s="958"/>
      <c r="P72" s="959"/>
      <c r="Q72" s="960">
        <v>3463</v>
      </c>
      <c r="R72" s="915"/>
      <c r="S72" s="915"/>
      <c r="T72" s="915"/>
      <c r="U72" s="915"/>
      <c r="V72" s="915">
        <v>3147</v>
      </c>
      <c r="W72" s="915"/>
      <c r="X72" s="915"/>
      <c r="Y72" s="915"/>
      <c r="Z72" s="915"/>
      <c r="AA72" s="915">
        <v>316</v>
      </c>
      <c r="AB72" s="915"/>
      <c r="AC72" s="915"/>
      <c r="AD72" s="915"/>
      <c r="AE72" s="915"/>
      <c r="AF72" s="915">
        <v>316</v>
      </c>
      <c r="AG72" s="915"/>
      <c r="AH72" s="915"/>
      <c r="AI72" s="915"/>
      <c r="AJ72" s="915"/>
      <c r="AK72" s="915" t="s">
        <v>579</v>
      </c>
      <c r="AL72" s="915"/>
      <c r="AM72" s="915"/>
      <c r="AN72" s="915"/>
      <c r="AO72" s="915"/>
      <c r="AP72" s="915" t="s">
        <v>579</v>
      </c>
      <c r="AQ72" s="915"/>
      <c r="AR72" s="915"/>
      <c r="AS72" s="915"/>
      <c r="AT72" s="915"/>
      <c r="AU72" s="915" t="s">
        <v>579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390</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11580</v>
      </c>
      <c r="AG88" s="926"/>
      <c r="AH88" s="926"/>
      <c r="AI88" s="926"/>
      <c r="AJ88" s="926"/>
      <c r="AK88" s="923"/>
      <c r="AL88" s="923"/>
      <c r="AM88" s="923"/>
      <c r="AN88" s="923"/>
      <c r="AO88" s="923"/>
      <c r="AP88" s="926">
        <v>5567</v>
      </c>
      <c r="AQ88" s="926"/>
      <c r="AR88" s="926"/>
      <c r="AS88" s="926"/>
      <c r="AT88" s="926"/>
      <c r="AU88" s="926">
        <v>2113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203</v>
      </c>
      <c r="CS102" s="934"/>
      <c r="CT102" s="934"/>
      <c r="CU102" s="934"/>
      <c r="CV102" s="977"/>
      <c r="CW102" s="976">
        <v>7</v>
      </c>
      <c r="CX102" s="934"/>
      <c r="CY102" s="934"/>
      <c r="CZ102" s="934"/>
      <c r="DA102" s="977"/>
      <c r="DB102" s="976" t="s">
        <v>573</v>
      </c>
      <c r="DC102" s="934"/>
      <c r="DD102" s="934"/>
      <c r="DE102" s="934"/>
      <c r="DF102" s="977"/>
      <c r="DG102" s="976">
        <v>2290</v>
      </c>
      <c r="DH102" s="934"/>
      <c r="DI102" s="934"/>
      <c r="DJ102" s="934"/>
      <c r="DK102" s="977"/>
      <c r="DL102" s="976">
        <v>1876</v>
      </c>
      <c r="DM102" s="934"/>
      <c r="DN102" s="934"/>
      <c r="DO102" s="934"/>
      <c r="DP102" s="977"/>
      <c r="DQ102" s="976">
        <v>187</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425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426</v>
      </c>
      <c r="AB109" s="979"/>
      <c r="AC109" s="979"/>
      <c r="AD109" s="979"/>
      <c r="AE109" s="980"/>
      <c r="AF109" s="978" t="s">
        <v>306</v>
      </c>
      <c r="AG109" s="979"/>
      <c r="AH109" s="979"/>
      <c r="AI109" s="979"/>
      <c r="AJ109" s="980"/>
      <c r="AK109" s="978" t="s">
        <v>305</v>
      </c>
      <c r="AL109" s="979"/>
      <c r="AM109" s="979"/>
      <c r="AN109" s="979"/>
      <c r="AO109" s="980"/>
      <c r="AP109" s="978" t="s">
        <v>427</v>
      </c>
      <c r="AQ109" s="979"/>
      <c r="AR109" s="979"/>
      <c r="AS109" s="979"/>
      <c r="AT109" s="981"/>
      <c r="AU109" s="998" t="s">
        <v>425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426</v>
      </c>
      <c r="BR109" s="979"/>
      <c r="BS109" s="979"/>
      <c r="BT109" s="979"/>
      <c r="BU109" s="980"/>
      <c r="BV109" s="978" t="s">
        <v>306</v>
      </c>
      <c r="BW109" s="979"/>
      <c r="BX109" s="979"/>
      <c r="BY109" s="979"/>
      <c r="BZ109" s="980"/>
      <c r="CA109" s="978" t="s">
        <v>305</v>
      </c>
      <c r="CB109" s="979"/>
      <c r="CC109" s="979"/>
      <c r="CD109" s="979"/>
      <c r="CE109" s="980"/>
      <c r="CF109" s="999" t="s">
        <v>427</v>
      </c>
      <c r="CG109" s="999"/>
      <c r="CH109" s="999"/>
      <c r="CI109" s="999"/>
      <c r="CJ109" s="999"/>
      <c r="CK109" s="978" t="s">
        <v>428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426</v>
      </c>
      <c r="DH109" s="979"/>
      <c r="DI109" s="979"/>
      <c r="DJ109" s="979"/>
      <c r="DK109" s="980"/>
      <c r="DL109" s="978" t="s">
        <v>306</v>
      </c>
      <c r="DM109" s="979"/>
      <c r="DN109" s="979"/>
      <c r="DO109" s="979"/>
      <c r="DP109" s="980"/>
      <c r="DQ109" s="978" t="s">
        <v>305</v>
      </c>
      <c r="DR109" s="979"/>
      <c r="DS109" s="979"/>
      <c r="DT109" s="979"/>
      <c r="DU109" s="980"/>
      <c r="DV109" s="978" t="s">
        <v>427</v>
      </c>
      <c r="DW109" s="979"/>
      <c r="DX109" s="979"/>
      <c r="DY109" s="979"/>
      <c r="DZ109" s="981"/>
    </row>
    <row r="110" spans="1:131" s="247" customFormat="1" ht="26.25" customHeight="1" x14ac:dyDescent="0.2">
      <c r="A110" s="982" t="s">
        <v>429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2815698</v>
      </c>
      <c r="AB110" s="986"/>
      <c r="AC110" s="986"/>
      <c r="AD110" s="986"/>
      <c r="AE110" s="987"/>
      <c r="AF110" s="988">
        <v>2798264</v>
      </c>
      <c r="AG110" s="986"/>
      <c r="AH110" s="986"/>
      <c r="AI110" s="986"/>
      <c r="AJ110" s="987"/>
      <c r="AK110" s="988">
        <v>2795204</v>
      </c>
      <c r="AL110" s="986"/>
      <c r="AM110" s="986"/>
      <c r="AN110" s="986"/>
      <c r="AO110" s="987"/>
      <c r="AP110" s="989">
        <v>16.100000000000001</v>
      </c>
      <c r="AQ110" s="990"/>
      <c r="AR110" s="990"/>
      <c r="AS110" s="990"/>
      <c r="AT110" s="991"/>
      <c r="AU110" s="992" t="s">
        <v>73</v>
      </c>
      <c r="AV110" s="993"/>
      <c r="AW110" s="993"/>
      <c r="AX110" s="993"/>
      <c r="AY110" s="993"/>
      <c r="AZ110" s="1034" t="s">
        <v>430</v>
      </c>
      <c r="BA110" s="983"/>
      <c r="BB110" s="983"/>
      <c r="BC110" s="983"/>
      <c r="BD110" s="983"/>
      <c r="BE110" s="983"/>
      <c r="BF110" s="983"/>
      <c r="BG110" s="983"/>
      <c r="BH110" s="983"/>
      <c r="BI110" s="983"/>
      <c r="BJ110" s="983"/>
      <c r="BK110" s="983"/>
      <c r="BL110" s="983"/>
      <c r="BM110" s="983"/>
      <c r="BN110" s="983"/>
      <c r="BO110" s="983"/>
      <c r="BP110" s="984"/>
      <c r="BQ110" s="1020">
        <v>25011560</v>
      </c>
      <c r="BR110" s="1021"/>
      <c r="BS110" s="1021"/>
      <c r="BT110" s="1021"/>
      <c r="BU110" s="1021"/>
      <c r="BV110" s="1021">
        <v>23482524</v>
      </c>
      <c r="BW110" s="1021"/>
      <c r="BX110" s="1021"/>
      <c r="BY110" s="1021"/>
      <c r="BZ110" s="1021"/>
      <c r="CA110" s="1021">
        <v>23550659</v>
      </c>
      <c r="CB110" s="1021"/>
      <c r="CC110" s="1021"/>
      <c r="CD110" s="1021"/>
      <c r="CE110" s="1021"/>
      <c r="CF110" s="1035">
        <v>135.9</v>
      </c>
      <c r="CG110" s="1036"/>
      <c r="CH110" s="1036"/>
      <c r="CI110" s="1036"/>
      <c r="CJ110" s="1036"/>
      <c r="CK110" s="1037" t="s">
        <v>431</v>
      </c>
      <c r="CL110" s="1038"/>
      <c r="CM110" s="1017" t="s">
        <v>432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409</v>
      </c>
      <c r="DH110" s="1021"/>
      <c r="DI110" s="1021"/>
      <c r="DJ110" s="1021"/>
      <c r="DK110" s="1021"/>
      <c r="DL110" s="1021" t="s">
        <v>409</v>
      </c>
      <c r="DM110" s="1021"/>
      <c r="DN110" s="1021"/>
      <c r="DO110" s="1021"/>
      <c r="DP110" s="1021"/>
      <c r="DQ110" s="1021" t="s">
        <v>409</v>
      </c>
      <c r="DR110" s="1021"/>
      <c r="DS110" s="1021"/>
      <c r="DT110" s="1021"/>
      <c r="DU110" s="1021"/>
      <c r="DV110" s="1022" t="s">
        <v>433</v>
      </c>
      <c r="DW110" s="1022"/>
      <c r="DX110" s="1022"/>
      <c r="DY110" s="1022"/>
      <c r="DZ110" s="1023"/>
    </row>
    <row r="111" spans="1:131" s="247" customFormat="1" ht="26.25" customHeight="1" x14ac:dyDescent="0.2">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433</v>
      </c>
      <c r="AB111" s="1028"/>
      <c r="AC111" s="1028"/>
      <c r="AD111" s="1028"/>
      <c r="AE111" s="1029"/>
      <c r="AF111" s="1030" t="s">
        <v>433</v>
      </c>
      <c r="AG111" s="1028"/>
      <c r="AH111" s="1028"/>
      <c r="AI111" s="1028"/>
      <c r="AJ111" s="1029"/>
      <c r="AK111" s="1030" t="s">
        <v>409</v>
      </c>
      <c r="AL111" s="1028"/>
      <c r="AM111" s="1028"/>
      <c r="AN111" s="1028"/>
      <c r="AO111" s="1029"/>
      <c r="AP111" s="1031" t="s">
        <v>433</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v>5345160</v>
      </c>
      <c r="BR111" s="1014"/>
      <c r="BS111" s="1014"/>
      <c r="BT111" s="1014"/>
      <c r="BU111" s="1014"/>
      <c r="BV111" s="1014">
        <v>4925302</v>
      </c>
      <c r="BW111" s="1014"/>
      <c r="BX111" s="1014"/>
      <c r="BY111" s="1014"/>
      <c r="BZ111" s="1014"/>
      <c r="CA111" s="1014">
        <v>4505136</v>
      </c>
      <c r="CB111" s="1014"/>
      <c r="CC111" s="1014"/>
      <c r="CD111" s="1014"/>
      <c r="CE111" s="1014"/>
      <c r="CF111" s="1008">
        <v>26</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433</v>
      </c>
      <c r="DH111" s="1014"/>
      <c r="DI111" s="1014"/>
      <c r="DJ111" s="1014"/>
      <c r="DK111" s="1014"/>
      <c r="DL111" s="1014" t="s">
        <v>433</v>
      </c>
      <c r="DM111" s="1014"/>
      <c r="DN111" s="1014"/>
      <c r="DO111" s="1014"/>
      <c r="DP111" s="1014"/>
      <c r="DQ111" s="1014" t="s">
        <v>433</v>
      </c>
      <c r="DR111" s="1014"/>
      <c r="DS111" s="1014"/>
      <c r="DT111" s="1014"/>
      <c r="DU111" s="1014"/>
      <c r="DV111" s="1015" t="s">
        <v>409</v>
      </c>
      <c r="DW111" s="1015"/>
      <c r="DX111" s="1015"/>
      <c r="DY111" s="1015"/>
      <c r="DZ111" s="1016"/>
    </row>
    <row r="112" spans="1:131" s="247" customFormat="1" ht="26.25" customHeight="1" x14ac:dyDescent="0.2">
      <c r="A112" s="1046" t="s">
        <v>437</v>
      </c>
      <c r="B112" s="1047"/>
      <c r="C112" s="1044" t="s">
        <v>438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409</v>
      </c>
      <c r="AB112" s="1053"/>
      <c r="AC112" s="1053"/>
      <c r="AD112" s="1053"/>
      <c r="AE112" s="1054"/>
      <c r="AF112" s="1055" t="s">
        <v>409</v>
      </c>
      <c r="AG112" s="1053"/>
      <c r="AH112" s="1053"/>
      <c r="AI112" s="1053"/>
      <c r="AJ112" s="1054"/>
      <c r="AK112" s="1055" t="s">
        <v>433</v>
      </c>
      <c r="AL112" s="1053"/>
      <c r="AM112" s="1053"/>
      <c r="AN112" s="1053"/>
      <c r="AO112" s="1054"/>
      <c r="AP112" s="1056" t="s">
        <v>409</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11381410</v>
      </c>
      <c r="BR112" s="1014"/>
      <c r="BS112" s="1014"/>
      <c r="BT112" s="1014"/>
      <c r="BU112" s="1014"/>
      <c r="BV112" s="1014">
        <v>11199823</v>
      </c>
      <c r="BW112" s="1014"/>
      <c r="BX112" s="1014"/>
      <c r="BY112" s="1014"/>
      <c r="BZ112" s="1014"/>
      <c r="CA112" s="1014">
        <v>10765417</v>
      </c>
      <c r="CB112" s="1014"/>
      <c r="CC112" s="1014"/>
      <c r="CD112" s="1014"/>
      <c r="CE112" s="1014"/>
      <c r="CF112" s="1008">
        <v>62.1</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409</v>
      </c>
      <c r="DH112" s="1014"/>
      <c r="DI112" s="1014"/>
      <c r="DJ112" s="1014"/>
      <c r="DK112" s="1014"/>
      <c r="DL112" s="1014" t="s">
        <v>409</v>
      </c>
      <c r="DM112" s="1014"/>
      <c r="DN112" s="1014"/>
      <c r="DO112" s="1014"/>
      <c r="DP112" s="1014"/>
      <c r="DQ112" s="1014" t="s">
        <v>409</v>
      </c>
      <c r="DR112" s="1014"/>
      <c r="DS112" s="1014"/>
      <c r="DT112" s="1014"/>
      <c r="DU112" s="1014"/>
      <c r="DV112" s="1015" t="s">
        <v>409</v>
      </c>
      <c r="DW112" s="1015"/>
      <c r="DX112" s="1015"/>
      <c r="DY112" s="1015"/>
      <c r="DZ112" s="1016"/>
    </row>
    <row r="113" spans="1:130" s="247" customFormat="1" ht="26.25" customHeight="1" x14ac:dyDescent="0.2">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866981</v>
      </c>
      <c r="AB113" s="1028"/>
      <c r="AC113" s="1028"/>
      <c r="AD113" s="1028"/>
      <c r="AE113" s="1029"/>
      <c r="AF113" s="1030">
        <v>805327</v>
      </c>
      <c r="AG113" s="1028"/>
      <c r="AH113" s="1028"/>
      <c r="AI113" s="1028"/>
      <c r="AJ113" s="1029"/>
      <c r="AK113" s="1030">
        <v>718521</v>
      </c>
      <c r="AL113" s="1028"/>
      <c r="AM113" s="1028"/>
      <c r="AN113" s="1028"/>
      <c r="AO113" s="1029"/>
      <c r="AP113" s="1031">
        <v>4.0999999999999996</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v>2363785</v>
      </c>
      <c r="BR113" s="1014"/>
      <c r="BS113" s="1014"/>
      <c r="BT113" s="1014"/>
      <c r="BU113" s="1014"/>
      <c r="BV113" s="1014">
        <v>2298293</v>
      </c>
      <c r="BW113" s="1014"/>
      <c r="BX113" s="1014"/>
      <c r="BY113" s="1014"/>
      <c r="BZ113" s="1014"/>
      <c r="CA113" s="1014">
        <v>2113416</v>
      </c>
      <c r="CB113" s="1014"/>
      <c r="CC113" s="1014"/>
      <c r="CD113" s="1014"/>
      <c r="CE113" s="1014"/>
      <c r="CF113" s="1008">
        <v>12.2</v>
      </c>
      <c r="CG113" s="1009"/>
      <c r="CH113" s="1009"/>
      <c r="CI113" s="1009"/>
      <c r="CJ113" s="1009"/>
      <c r="CK113" s="1039"/>
      <c r="CL113" s="1040"/>
      <c r="CM113" s="1010" t="s">
        <v>443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433</v>
      </c>
      <c r="DH113" s="1053"/>
      <c r="DI113" s="1053"/>
      <c r="DJ113" s="1053"/>
      <c r="DK113" s="1054"/>
      <c r="DL113" s="1055" t="s">
        <v>409</v>
      </c>
      <c r="DM113" s="1053"/>
      <c r="DN113" s="1053"/>
      <c r="DO113" s="1053"/>
      <c r="DP113" s="1054"/>
      <c r="DQ113" s="1055" t="s">
        <v>433</v>
      </c>
      <c r="DR113" s="1053"/>
      <c r="DS113" s="1053"/>
      <c r="DT113" s="1053"/>
      <c r="DU113" s="1054"/>
      <c r="DV113" s="1056" t="s">
        <v>409</v>
      </c>
      <c r="DW113" s="1057"/>
      <c r="DX113" s="1057"/>
      <c r="DY113" s="1057"/>
      <c r="DZ113" s="1058"/>
    </row>
    <row r="114" spans="1:130" s="247" customFormat="1" ht="26.25" customHeight="1" x14ac:dyDescent="0.2">
      <c r="A114" s="1048"/>
      <c r="B114" s="1049"/>
      <c r="C114" s="1044" t="s">
        <v>444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191610</v>
      </c>
      <c r="AB114" s="1053"/>
      <c r="AC114" s="1053"/>
      <c r="AD114" s="1053"/>
      <c r="AE114" s="1054"/>
      <c r="AF114" s="1055">
        <v>192848</v>
      </c>
      <c r="AG114" s="1053"/>
      <c r="AH114" s="1053"/>
      <c r="AI114" s="1053"/>
      <c r="AJ114" s="1054"/>
      <c r="AK114" s="1055">
        <v>204088</v>
      </c>
      <c r="AL114" s="1053"/>
      <c r="AM114" s="1053"/>
      <c r="AN114" s="1053"/>
      <c r="AO114" s="1054"/>
      <c r="AP114" s="1056">
        <v>1.2</v>
      </c>
      <c r="AQ114" s="1057"/>
      <c r="AR114" s="1057"/>
      <c r="AS114" s="1057"/>
      <c r="AT114" s="1058"/>
      <c r="AU114" s="994"/>
      <c r="AV114" s="995"/>
      <c r="AW114" s="995"/>
      <c r="AX114" s="995"/>
      <c r="AY114" s="995"/>
      <c r="AZ114" s="1043" t="s">
        <v>445</v>
      </c>
      <c r="BA114" s="1044"/>
      <c r="BB114" s="1044"/>
      <c r="BC114" s="1044"/>
      <c r="BD114" s="1044"/>
      <c r="BE114" s="1044"/>
      <c r="BF114" s="1044"/>
      <c r="BG114" s="1044"/>
      <c r="BH114" s="1044"/>
      <c r="BI114" s="1044"/>
      <c r="BJ114" s="1044"/>
      <c r="BK114" s="1044"/>
      <c r="BL114" s="1044"/>
      <c r="BM114" s="1044"/>
      <c r="BN114" s="1044"/>
      <c r="BO114" s="1044"/>
      <c r="BP114" s="1045"/>
      <c r="BQ114" s="1013">
        <v>3391535</v>
      </c>
      <c r="BR114" s="1014"/>
      <c r="BS114" s="1014"/>
      <c r="BT114" s="1014"/>
      <c r="BU114" s="1014"/>
      <c r="BV114" s="1014">
        <v>2687582</v>
      </c>
      <c r="BW114" s="1014"/>
      <c r="BX114" s="1014"/>
      <c r="BY114" s="1014"/>
      <c r="BZ114" s="1014"/>
      <c r="CA114" s="1014">
        <v>2915450</v>
      </c>
      <c r="CB114" s="1014"/>
      <c r="CC114" s="1014"/>
      <c r="CD114" s="1014"/>
      <c r="CE114" s="1014"/>
      <c r="CF114" s="1008">
        <v>16.8</v>
      </c>
      <c r="CG114" s="1009"/>
      <c r="CH114" s="1009"/>
      <c r="CI114" s="1009"/>
      <c r="CJ114" s="1009"/>
      <c r="CK114" s="1039"/>
      <c r="CL114" s="1040"/>
      <c r="CM114" s="1010" t="s">
        <v>446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433</v>
      </c>
      <c r="DH114" s="1053"/>
      <c r="DI114" s="1053"/>
      <c r="DJ114" s="1053"/>
      <c r="DK114" s="1054"/>
      <c r="DL114" s="1055" t="s">
        <v>433</v>
      </c>
      <c r="DM114" s="1053"/>
      <c r="DN114" s="1053"/>
      <c r="DO114" s="1053"/>
      <c r="DP114" s="1054"/>
      <c r="DQ114" s="1055" t="s">
        <v>433</v>
      </c>
      <c r="DR114" s="1053"/>
      <c r="DS114" s="1053"/>
      <c r="DT114" s="1053"/>
      <c r="DU114" s="1054"/>
      <c r="DV114" s="1056" t="s">
        <v>409</v>
      </c>
      <c r="DW114" s="1057"/>
      <c r="DX114" s="1057"/>
      <c r="DY114" s="1057"/>
      <c r="DZ114" s="1058"/>
    </row>
    <row r="115" spans="1:130" s="247" customFormat="1" ht="26.25" customHeight="1" x14ac:dyDescent="0.2">
      <c r="A115" s="1048"/>
      <c r="B115" s="1049"/>
      <c r="C115" s="1044" t="s">
        <v>447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447036</v>
      </c>
      <c r="AB115" s="1028"/>
      <c r="AC115" s="1028"/>
      <c r="AD115" s="1028"/>
      <c r="AE115" s="1029"/>
      <c r="AF115" s="1030">
        <v>441523</v>
      </c>
      <c r="AG115" s="1028"/>
      <c r="AH115" s="1028"/>
      <c r="AI115" s="1028"/>
      <c r="AJ115" s="1029"/>
      <c r="AK115" s="1030">
        <v>438421</v>
      </c>
      <c r="AL115" s="1028"/>
      <c r="AM115" s="1028"/>
      <c r="AN115" s="1028"/>
      <c r="AO115" s="1029"/>
      <c r="AP115" s="1031">
        <v>2.5</v>
      </c>
      <c r="AQ115" s="1032"/>
      <c r="AR115" s="1032"/>
      <c r="AS115" s="1032"/>
      <c r="AT115" s="1033"/>
      <c r="AU115" s="994"/>
      <c r="AV115" s="995"/>
      <c r="AW115" s="995"/>
      <c r="AX115" s="995"/>
      <c r="AY115" s="995"/>
      <c r="AZ115" s="1043" t="s">
        <v>448</v>
      </c>
      <c r="BA115" s="1044"/>
      <c r="BB115" s="1044"/>
      <c r="BC115" s="1044"/>
      <c r="BD115" s="1044"/>
      <c r="BE115" s="1044"/>
      <c r="BF115" s="1044"/>
      <c r="BG115" s="1044"/>
      <c r="BH115" s="1044"/>
      <c r="BI115" s="1044"/>
      <c r="BJ115" s="1044"/>
      <c r="BK115" s="1044"/>
      <c r="BL115" s="1044"/>
      <c r="BM115" s="1044"/>
      <c r="BN115" s="1044"/>
      <c r="BO115" s="1044"/>
      <c r="BP115" s="1045"/>
      <c r="BQ115" s="1013">
        <v>245036</v>
      </c>
      <c r="BR115" s="1014"/>
      <c r="BS115" s="1014"/>
      <c r="BT115" s="1014"/>
      <c r="BU115" s="1014"/>
      <c r="BV115" s="1014">
        <v>215849</v>
      </c>
      <c r="BW115" s="1014"/>
      <c r="BX115" s="1014"/>
      <c r="BY115" s="1014"/>
      <c r="BZ115" s="1014"/>
      <c r="CA115" s="1014">
        <v>186662</v>
      </c>
      <c r="CB115" s="1014"/>
      <c r="CC115" s="1014"/>
      <c r="CD115" s="1014"/>
      <c r="CE115" s="1014"/>
      <c r="CF115" s="1008">
        <v>1.1000000000000001</v>
      </c>
      <c r="CG115" s="1009"/>
      <c r="CH115" s="1009"/>
      <c r="CI115" s="1009"/>
      <c r="CJ115" s="1009"/>
      <c r="CK115" s="1039"/>
      <c r="CL115" s="1040"/>
      <c r="CM115" s="1043" t="s">
        <v>449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1564122</v>
      </c>
      <c r="DH115" s="1053"/>
      <c r="DI115" s="1053"/>
      <c r="DJ115" s="1053"/>
      <c r="DK115" s="1054"/>
      <c r="DL115" s="1055">
        <v>1565986</v>
      </c>
      <c r="DM115" s="1053"/>
      <c r="DN115" s="1053"/>
      <c r="DO115" s="1053"/>
      <c r="DP115" s="1054"/>
      <c r="DQ115" s="1055">
        <v>1567543</v>
      </c>
      <c r="DR115" s="1053"/>
      <c r="DS115" s="1053"/>
      <c r="DT115" s="1053"/>
      <c r="DU115" s="1054"/>
      <c r="DV115" s="1056">
        <v>9</v>
      </c>
      <c r="DW115" s="1057"/>
      <c r="DX115" s="1057"/>
      <c r="DY115" s="1057"/>
      <c r="DZ115" s="1058"/>
    </row>
    <row r="116" spans="1:130" s="247" customFormat="1" ht="26.25" customHeight="1" x14ac:dyDescent="0.2">
      <c r="A116" s="1050"/>
      <c r="B116" s="1051"/>
      <c r="C116" s="1059" t="s">
        <v>450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242</v>
      </c>
      <c r="AB116" s="1053"/>
      <c r="AC116" s="1053"/>
      <c r="AD116" s="1053"/>
      <c r="AE116" s="1054"/>
      <c r="AF116" s="1055">
        <v>202</v>
      </c>
      <c r="AG116" s="1053"/>
      <c r="AH116" s="1053"/>
      <c r="AI116" s="1053"/>
      <c r="AJ116" s="1054"/>
      <c r="AK116" s="1055">
        <v>485</v>
      </c>
      <c r="AL116" s="1053"/>
      <c r="AM116" s="1053"/>
      <c r="AN116" s="1053"/>
      <c r="AO116" s="1054"/>
      <c r="AP116" s="1056">
        <v>0</v>
      </c>
      <c r="AQ116" s="1057"/>
      <c r="AR116" s="1057"/>
      <c r="AS116" s="1057"/>
      <c r="AT116" s="1058"/>
      <c r="AU116" s="994"/>
      <c r="AV116" s="995"/>
      <c r="AW116" s="995"/>
      <c r="AX116" s="995"/>
      <c r="AY116" s="995"/>
      <c r="AZ116" s="1061" t="s">
        <v>451</v>
      </c>
      <c r="BA116" s="1062"/>
      <c r="BB116" s="1062"/>
      <c r="BC116" s="1062"/>
      <c r="BD116" s="1062"/>
      <c r="BE116" s="1062"/>
      <c r="BF116" s="1062"/>
      <c r="BG116" s="1062"/>
      <c r="BH116" s="1062"/>
      <c r="BI116" s="1062"/>
      <c r="BJ116" s="1062"/>
      <c r="BK116" s="1062"/>
      <c r="BL116" s="1062"/>
      <c r="BM116" s="1062"/>
      <c r="BN116" s="1062"/>
      <c r="BO116" s="1062"/>
      <c r="BP116" s="1063"/>
      <c r="BQ116" s="1013" t="s">
        <v>433</v>
      </c>
      <c r="BR116" s="1014"/>
      <c r="BS116" s="1014"/>
      <c r="BT116" s="1014"/>
      <c r="BU116" s="1014"/>
      <c r="BV116" s="1014" t="s">
        <v>433</v>
      </c>
      <c r="BW116" s="1014"/>
      <c r="BX116" s="1014"/>
      <c r="BY116" s="1014"/>
      <c r="BZ116" s="1014"/>
      <c r="CA116" s="1014" t="s">
        <v>433</v>
      </c>
      <c r="CB116" s="1014"/>
      <c r="CC116" s="1014"/>
      <c r="CD116" s="1014"/>
      <c r="CE116" s="1014"/>
      <c r="CF116" s="1008" t="s">
        <v>409</v>
      </c>
      <c r="CG116" s="1009"/>
      <c r="CH116" s="1009"/>
      <c r="CI116" s="1009"/>
      <c r="CJ116" s="1009"/>
      <c r="CK116" s="1039"/>
      <c r="CL116" s="1040"/>
      <c r="CM116" s="1010" t="s">
        <v>452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409</v>
      </c>
      <c r="DH116" s="1053"/>
      <c r="DI116" s="1053"/>
      <c r="DJ116" s="1053"/>
      <c r="DK116" s="1054"/>
      <c r="DL116" s="1055" t="s">
        <v>409</v>
      </c>
      <c r="DM116" s="1053"/>
      <c r="DN116" s="1053"/>
      <c r="DO116" s="1053"/>
      <c r="DP116" s="1054"/>
      <c r="DQ116" s="1055" t="s">
        <v>409</v>
      </c>
      <c r="DR116" s="1053"/>
      <c r="DS116" s="1053"/>
      <c r="DT116" s="1053"/>
      <c r="DU116" s="1054"/>
      <c r="DV116" s="1056" t="s">
        <v>433</v>
      </c>
      <c r="DW116" s="1057"/>
      <c r="DX116" s="1057"/>
      <c r="DY116" s="1057"/>
      <c r="DZ116" s="1058"/>
    </row>
    <row r="117" spans="1:130" s="247" customFormat="1" ht="26.25" customHeight="1" x14ac:dyDescent="0.2">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453</v>
      </c>
      <c r="Z117" s="980"/>
      <c r="AA117" s="1070">
        <v>4321567</v>
      </c>
      <c r="AB117" s="1071"/>
      <c r="AC117" s="1071"/>
      <c r="AD117" s="1071"/>
      <c r="AE117" s="1072"/>
      <c r="AF117" s="1073">
        <v>4238164</v>
      </c>
      <c r="AG117" s="1071"/>
      <c r="AH117" s="1071"/>
      <c r="AI117" s="1071"/>
      <c r="AJ117" s="1072"/>
      <c r="AK117" s="1073">
        <v>4156719</v>
      </c>
      <c r="AL117" s="1071"/>
      <c r="AM117" s="1071"/>
      <c r="AN117" s="1071"/>
      <c r="AO117" s="1072"/>
      <c r="AP117" s="1074"/>
      <c r="AQ117" s="1075"/>
      <c r="AR117" s="1075"/>
      <c r="AS117" s="1075"/>
      <c r="AT117" s="1076"/>
      <c r="AU117" s="994"/>
      <c r="AV117" s="995"/>
      <c r="AW117" s="995"/>
      <c r="AX117" s="995"/>
      <c r="AY117" s="995"/>
      <c r="AZ117" s="1061" t="s">
        <v>454</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127</v>
      </c>
      <c r="BW117" s="1014"/>
      <c r="BX117" s="1014"/>
      <c r="BY117" s="1014"/>
      <c r="BZ117" s="1014"/>
      <c r="CA117" s="1014" t="s">
        <v>127</v>
      </c>
      <c r="CB117" s="1014"/>
      <c r="CC117" s="1014"/>
      <c r="CD117" s="1014"/>
      <c r="CE117" s="1014"/>
      <c r="CF117" s="1008" t="s">
        <v>127</v>
      </c>
      <c r="CG117" s="1009"/>
      <c r="CH117" s="1009"/>
      <c r="CI117" s="1009"/>
      <c r="CJ117" s="1009"/>
      <c r="CK117" s="1039"/>
      <c r="CL117" s="1040"/>
      <c r="CM117" s="1010" t="s">
        <v>455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127</v>
      </c>
      <c r="DM117" s="1053"/>
      <c r="DN117" s="1053"/>
      <c r="DO117" s="1053"/>
      <c r="DP117" s="1054"/>
      <c r="DQ117" s="1055" t="s">
        <v>127</v>
      </c>
      <c r="DR117" s="1053"/>
      <c r="DS117" s="1053"/>
      <c r="DT117" s="1053"/>
      <c r="DU117" s="1054"/>
      <c r="DV117" s="1056" t="s">
        <v>127</v>
      </c>
      <c r="DW117" s="1057"/>
      <c r="DX117" s="1057"/>
      <c r="DY117" s="1057"/>
      <c r="DZ117" s="1058"/>
    </row>
    <row r="118" spans="1:130" s="247" customFormat="1" ht="26.25" customHeight="1" x14ac:dyDescent="0.2">
      <c r="A118" s="998" t="s">
        <v>428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426</v>
      </c>
      <c r="AB118" s="979"/>
      <c r="AC118" s="979"/>
      <c r="AD118" s="979"/>
      <c r="AE118" s="980"/>
      <c r="AF118" s="978" t="s">
        <v>306</v>
      </c>
      <c r="AG118" s="979"/>
      <c r="AH118" s="979"/>
      <c r="AI118" s="979"/>
      <c r="AJ118" s="980"/>
      <c r="AK118" s="978" t="s">
        <v>305</v>
      </c>
      <c r="AL118" s="979"/>
      <c r="AM118" s="979"/>
      <c r="AN118" s="979"/>
      <c r="AO118" s="980"/>
      <c r="AP118" s="1065" t="s">
        <v>427</v>
      </c>
      <c r="AQ118" s="1066"/>
      <c r="AR118" s="1066"/>
      <c r="AS118" s="1066"/>
      <c r="AT118" s="1067"/>
      <c r="AU118" s="994"/>
      <c r="AV118" s="995"/>
      <c r="AW118" s="995"/>
      <c r="AX118" s="995"/>
      <c r="AY118" s="995"/>
      <c r="AZ118" s="1068" t="s">
        <v>456</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127</v>
      </c>
      <c r="BW118" s="1092"/>
      <c r="BX118" s="1092"/>
      <c r="BY118" s="1092"/>
      <c r="BZ118" s="1092"/>
      <c r="CA118" s="1092" t="s">
        <v>127</v>
      </c>
      <c r="CB118" s="1092"/>
      <c r="CC118" s="1092"/>
      <c r="CD118" s="1092"/>
      <c r="CE118" s="1092"/>
      <c r="CF118" s="1008" t="s">
        <v>127</v>
      </c>
      <c r="CG118" s="1009"/>
      <c r="CH118" s="1009"/>
      <c r="CI118" s="1009"/>
      <c r="CJ118" s="1009"/>
      <c r="CK118" s="1039"/>
      <c r="CL118" s="1040"/>
      <c r="CM118" s="1010" t="s">
        <v>457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458</v>
      </c>
      <c r="DM118" s="1053"/>
      <c r="DN118" s="1053"/>
      <c r="DO118" s="1053"/>
      <c r="DP118" s="1054"/>
      <c r="DQ118" s="1055" t="s">
        <v>127</v>
      </c>
      <c r="DR118" s="1053"/>
      <c r="DS118" s="1053"/>
      <c r="DT118" s="1053"/>
      <c r="DU118" s="1054"/>
      <c r="DV118" s="1056" t="s">
        <v>127</v>
      </c>
      <c r="DW118" s="1057"/>
      <c r="DX118" s="1057"/>
      <c r="DY118" s="1057"/>
      <c r="DZ118" s="1058"/>
    </row>
    <row r="119" spans="1:130" s="247" customFormat="1" ht="26.25" customHeight="1" x14ac:dyDescent="0.2">
      <c r="A119" s="1152" t="s">
        <v>431</v>
      </c>
      <c r="B119" s="1038"/>
      <c r="C119" s="1017" t="s">
        <v>432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459</v>
      </c>
      <c r="AB119" s="986"/>
      <c r="AC119" s="986"/>
      <c r="AD119" s="986"/>
      <c r="AE119" s="987"/>
      <c r="AF119" s="988" t="s">
        <v>127</v>
      </c>
      <c r="AG119" s="986"/>
      <c r="AH119" s="986"/>
      <c r="AI119" s="986"/>
      <c r="AJ119" s="987"/>
      <c r="AK119" s="988" t="s">
        <v>127</v>
      </c>
      <c r="AL119" s="986"/>
      <c r="AM119" s="986"/>
      <c r="AN119" s="986"/>
      <c r="AO119" s="987"/>
      <c r="AP119" s="989" t="s">
        <v>127</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460</v>
      </c>
      <c r="BP119" s="1100"/>
      <c r="BQ119" s="1091">
        <v>47738486</v>
      </c>
      <c r="BR119" s="1092"/>
      <c r="BS119" s="1092"/>
      <c r="BT119" s="1092"/>
      <c r="BU119" s="1092"/>
      <c r="BV119" s="1092">
        <v>44809373</v>
      </c>
      <c r="BW119" s="1092"/>
      <c r="BX119" s="1092"/>
      <c r="BY119" s="1092"/>
      <c r="BZ119" s="1092"/>
      <c r="CA119" s="1092">
        <v>44036740</v>
      </c>
      <c r="CB119" s="1092"/>
      <c r="CC119" s="1092"/>
      <c r="CD119" s="1092"/>
      <c r="CE119" s="1092"/>
      <c r="CF119" s="1093"/>
      <c r="CG119" s="1094"/>
      <c r="CH119" s="1094"/>
      <c r="CI119" s="1094"/>
      <c r="CJ119" s="1095"/>
      <c r="CK119" s="1041"/>
      <c r="CL119" s="1042"/>
      <c r="CM119" s="1096" t="s">
        <v>461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3781038</v>
      </c>
      <c r="DH119" s="1078"/>
      <c r="DI119" s="1078"/>
      <c r="DJ119" s="1078"/>
      <c r="DK119" s="1079"/>
      <c r="DL119" s="1077">
        <v>3359316</v>
      </c>
      <c r="DM119" s="1078"/>
      <c r="DN119" s="1078"/>
      <c r="DO119" s="1078"/>
      <c r="DP119" s="1079"/>
      <c r="DQ119" s="1077">
        <v>2937593</v>
      </c>
      <c r="DR119" s="1078"/>
      <c r="DS119" s="1078"/>
      <c r="DT119" s="1078"/>
      <c r="DU119" s="1079"/>
      <c r="DV119" s="1080">
        <v>17</v>
      </c>
      <c r="DW119" s="1081"/>
      <c r="DX119" s="1081"/>
      <c r="DY119" s="1081"/>
      <c r="DZ119" s="1082"/>
    </row>
    <row r="120" spans="1:130" s="247" customFormat="1" ht="26.25" customHeight="1" x14ac:dyDescent="0.2">
      <c r="A120" s="1153"/>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459</v>
      </c>
      <c r="AB120" s="1053"/>
      <c r="AC120" s="1053"/>
      <c r="AD120" s="1053"/>
      <c r="AE120" s="1054"/>
      <c r="AF120" s="1055" t="s">
        <v>459</v>
      </c>
      <c r="AG120" s="1053"/>
      <c r="AH120" s="1053"/>
      <c r="AI120" s="1053"/>
      <c r="AJ120" s="1054"/>
      <c r="AK120" s="1055" t="s">
        <v>127</v>
      </c>
      <c r="AL120" s="1053"/>
      <c r="AM120" s="1053"/>
      <c r="AN120" s="1053"/>
      <c r="AO120" s="1054"/>
      <c r="AP120" s="1056" t="s">
        <v>127</v>
      </c>
      <c r="AQ120" s="1057"/>
      <c r="AR120" s="1057"/>
      <c r="AS120" s="1057"/>
      <c r="AT120" s="1058"/>
      <c r="AU120" s="1083" t="s">
        <v>462</v>
      </c>
      <c r="AV120" s="1084"/>
      <c r="AW120" s="1084"/>
      <c r="AX120" s="1084"/>
      <c r="AY120" s="1085"/>
      <c r="AZ120" s="1034" t="s">
        <v>463</v>
      </c>
      <c r="BA120" s="983"/>
      <c r="BB120" s="983"/>
      <c r="BC120" s="983"/>
      <c r="BD120" s="983"/>
      <c r="BE120" s="983"/>
      <c r="BF120" s="983"/>
      <c r="BG120" s="983"/>
      <c r="BH120" s="983"/>
      <c r="BI120" s="983"/>
      <c r="BJ120" s="983"/>
      <c r="BK120" s="983"/>
      <c r="BL120" s="983"/>
      <c r="BM120" s="983"/>
      <c r="BN120" s="983"/>
      <c r="BO120" s="983"/>
      <c r="BP120" s="984"/>
      <c r="BQ120" s="1020">
        <v>3301996</v>
      </c>
      <c r="BR120" s="1021"/>
      <c r="BS120" s="1021"/>
      <c r="BT120" s="1021"/>
      <c r="BU120" s="1021"/>
      <c r="BV120" s="1021">
        <v>3952975</v>
      </c>
      <c r="BW120" s="1021"/>
      <c r="BX120" s="1021"/>
      <c r="BY120" s="1021"/>
      <c r="BZ120" s="1021"/>
      <c r="CA120" s="1021">
        <v>3637915</v>
      </c>
      <c r="CB120" s="1021"/>
      <c r="CC120" s="1021"/>
      <c r="CD120" s="1021"/>
      <c r="CE120" s="1021"/>
      <c r="CF120" s="1035">
        <v>21</v>
      </c>
      <c r="CG120" s="1036"/>
      <c r="CH120" s="1036"/>
      <c r="CI120" s="1036"/>
      <c r="CJ120" s="1036"/>
      <c r="CK120" s="1101" t="s">
        <v>464</v>
      </c>
      <c r="CL120" s="1102"/>
      <c r="CM120" s="1102"/>
      <c r="CN120" s="1102"/>
      <c r="CO120" s="1103"/>
      <c r="CP120" s="1109" t="s">
        <v>405</v>
      </c>
      <c r="CQ120" s="1110"/>
      <c r="CR120" s="1110"/>
      <c r="CS120" s="1110"/>
      <c r="CT120" s="1110"/>
      <c r="CU120" s="1110"/>
      <c r="CV120" s="1110"/>
      <c r="CW120" s="1110"/>
      <c r="CX120" s="1110"/>
      <c r="CY120" s="1110"/>
      <c r="CZ120" s="1110"/>
      <c r="DA120" s="1110"/>
      <c r="DB120" s="1110"/>
      <c r="DC120" s="1110"/>
      <c r="DD120" s="1110"/>
      <c r="DE120" s="1110"/>
      <c r="DF120" s="1111"/>
      <c r="DG120" s="1020" t="s">
        <v>127</v>
      </c>
      <c r="DH120" s="1021"/>
      <c r="DI120" s="1021"/>
      <c r="DJ120" s="1021"/>
      <c r="DK120" s="1021"/>
      <c r="DL120" s="1021" t="s">
        <v>127</v>
      </c>
      <c r="DM120" s="1021"/>
      <c r="DN120" s="1021"/>
      <c r="DO120" s="1021"/>
      <c r="DP120" s="1021"/>
      <c r="DQ120" s="1021">
        <v>10765417</v>
      </c>
      <c r="DR120" s="1021"/>
      <c r="DS120" s="1021"/>
      <c r="DT120" s="1021"/>
      <c r="DU120" s="1021"/>
      <c r="DV120" s="1022">
        <v>62.1</v>
      </c>
      <c r="DW120" s="1022"/>
      <c r="DX120" s="1022"/>
      <c r="DY120" s="1022"/>
      <c r="DZ120" s="1023"/>
    </row>
    <row r="121" spans="1:130" s="247" customFormat="1" ht="26.25" customHeight="1" x14ac:dyDescent="0.2">
      <c r="A121" s="1153"/>
      <c r="B121" s="1040"/>
      <c r="C121" s="1061" t="s">
        <v>465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127</v>
      </c>
      <c r="AB121" s="1053"/>
      <c r="AC121" s="1053"/>
      <c r="AD121" s="1053"/>
      <c r="AE121" s="1054"/>
      <c r="AF121" s="1055" t="s">
        <v>127</v>
      </c>
      <c r="AG121" s="1053"/>
      <c r="AH121" s="1053"/>
      <c r="AI121" s="1053"/>
      <c r="AJ121" s="1054"/>
      <c r="AK121" s="1055" t="s">
        <v>127</v>
      </c>
      <c r="AL121" s="1053"/>
      <c r="AM121" s="1053"/>
      <c r="AN121" s="1053"/>
      <c r="AO121" s="1054"/>
      <c r="AP121" s="1056" t="s">
        <v>459</v>
      </c>
      <c r="AQ121" s="1057"/>
      <c r="AR121" s="1057"/>
      <c r="AS121" s="1057"/>
      <c r="AT121" s="1058"/>
      <c r="AU121" s="1086"/>
      <c r="AV121" s="1087"/>
      <c r="AW121" s="1087"/>
      <c r="AX121" s="1087"/>
      <c r="AY121" s="1088"/>
      <c r="AZ121" s="1043" t="s">
        <v>466</v>
      </c>
      <c r="BA121" s="1044"/>
      <c r="BB121" s="1044"/>
      <c r="BC121" s="1044"/>
      <c r="BD121" s="1044"/>
      <c r="BE121" s="1044"/>
      <c r="BF121" s="1044"/>
      <c r="BG121" s="1044"/>
      <c r="BH121" s="1044"/>
      <c r="BI121" s="1044"/>
      <c r="BJ121" s="1044"/>
      <c r="BK121" s="1044"/>
      <c r="BL121" s="1044"/>
      <c r="BM121" s="1044"/>
      <c r="BN121" s="1044"/>
      <c r="BO121" s="1044"/>
      <c r="BP121" s="1045"/>
      <c r="BQ121" s="1013">
        <v>6176492</v>
      </c>
      <c r="BR121" s="1014"/>
      <c r="BS121" s="1014"/>
      <c r="BT121" s="1014"/>
      <c r="BU121" s="1014"/>
      <c r="BV121" s="1014">
        <v>6208458</v>
      </c>
      <c r="BW121" s="1014"/>
      <c r="BX121" s="1014"/>
      <c r="BY121" s="1014"/>
      <c r="BZ121" s="1014"/>
      <c r="CA121" s="1014">
        <v>6694848</v>
      </c>
      <c r="CB121" s="1014"/>
      <c r="CC121" s="1014"/>
      <c r="CD121" s="1014"/>
      <c r="CE121" s="1014"/>
      <c r="CF121" s="1008">
        <v>38.6</v>
      </c>
      <c r="CG121" s="1009"/>
      <c r="CH121" s="1009"/>
      <c r="CI121" s="1009"/>
      <c r="CJ121" s="1009"/>
      <c r="CK121" s="1104"/>
      <c r="CL121" s="1105"/>
      <c r="CM121" s="1105"/>
      <c r="CN121" s="1105"/>
      <c r="CO121" s="1106"/>
      <c r="CP121" s="1114" t="s">
        <v>467</v>
      </c>
      <c r="CQ121" s="1115"/>
      <c r="CR121" s="1115"/>
      <c r="CS121" s="1115"/>
      <c r="CT121" s="1115"/>
      <c r="CU121" s="1115"/>
      <c r="CV121" s="1115"/>
      <c r="CW121" s="1115"/>
      <c r="CX121" s="1115"/>
      <c r="CY121" s="1115"/>
      <c r="CZ121" s="1115"/>
      <c r="DA121" s="1115"/>
      <c r="DB121" s="1115"/>
      <c r="DC121" s="1115"/>
      <c r="DD121" s="1115"/>
      <c r="DE121" s="1115"/>
      <c r="DF121" s="1116"/>
      <c r="DG121" s="1013" t="s">
        <v>127</v>
      </c>
      <c r="DH121" s="1014"/>
      <c r="DI121" s="1014"/>
      <c r="DJ121" s="1014"/>
      <c r="DK121" s="1014"/>
      <c r="DL121" s="1014" t="s">
        <v>468</v>
      </c>
      <c r="DM121" s="1014"/>
      <c r="DN121" s="1014"/>
      <c r="DO121" s="1014"/>
      <c r="DP121" s="1014"/>
      <c r="DQ121" s="1014" t="s">
        <v>127</v>
      </c>
      <c r="DR121" s="1014"/>
      <c r="DS121" s="1014"/>
      <c r="DT121" s="1014"/>
      <c r="DU121" s="1014"/>
      <c r="DV121" s="1015" t="s">
        <v>127</v>
      </c>
      <c r="DW121" s="1015"/>
      <c r="DX121" s="1015"/>
      <c r="DY121" s="1015"/>
      <c r="DZ121" s="1016"/>
    </row>
    <row r="122" spans="1:130" s="247" customFormat="1" ht="26.25" customHeight="1" x14ac:dyDescent="0.2">
      <c r="A122" s="1153"/>
      <c r="B122" s="1040"/>
      <c r="C122" s="1010" t="s">
        <v>446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127</v>
      </c>
      <c r="AB122" s="1053"/>
      <c r="AC122" s="1053"/>
      <c r="AD122" s="1053"/>
      <c r="AE122" s="1054"/>
      <c r="AF122" s="1055" t="s">
        <v>127</v>
      </c>
      <c r="AG122" s="1053"/>
      <c r="AH122" s="1053"/>
      <c r="AI122" s="1053"/>
      <c r="AJ122" s="1054"/>
      <c r="AK122" s="1055" t="s">
        <v>127</v>
      </c>
      <c r="AL122" s="1053"/>
      <c r="AM122" s="1053"/>
      <c r="AN122" s="1053"/>
      <c r="AO122" s="1054"/>
      <c r="AP122" s="1056" t="s">
        <v>127</v>
      </c>
      <c r="AQ122" s="1057"/>
      <c r="AR122" s="1057"/>
      <c r="AS122" s="1057"/>
      <c r="AT122" s="1058"/>
      <c r="AU122" s="1086"/>
      <c r="AV122" s="1087"/>
      <c r="AW122" s="1087"/>
      <c r="AX122" s="1087"/>
      <c r="AY122" s="1088"/>
      <c r="AZ122" s="1068" t="s">
        <v>469</v>
      </c>
      <c r="BA122" s="1059"/>
      <c r="BB122" s="1059"/>
      <c r="BC122" s="1059"/>
      <c r="BD122" s="1059"/>
      <c r="BE122" s="1059"/>
      <c r="BF122" s="1059"/>
      <c r="BG122" s="1059"/>
      <c r="BH122" s="1059"/>
      <c r="BI122" s="1059"/>
      <c r="BJ122" s="1059"/>
      <c r="BK122" s="1059"/>
      <c r="BL122" s="1059"/>
      <c r="BM122" s="1059"/>
      <c r="BN122" s="1059"/>
      <c r="BO122" s="1059"/>
      <c r="BP122" s="1060"/>
      <c r="BQ122" s="1091">
        <v>24369498</v>
      </c>
      <c r="BR122" s="1092"/>
      <c r="BS122" s="1092"/>
      <c r="BT122" s="1092"/>
      <c r="BU122" s="1092"/>
      <c r="BV122" s="1092">
        <v>23484215</v>
      </c>
      <c r="BW122" s="1092"/>
      <c r="BX122" s="1092"/>
      <c r="BY122" s="1092"/>
      <c r="BZ122" s="1092"/>
      <c r="CA122" s="1092">
        <v>22474147</v>
      </c>
      <c r="CB122" s="1092"/>
      <c r="CC122" s="1092"/>
      <c r="CD122" s="1092"/>
      <c r="CE122" s="1092"/>
      <c r="CF122" s="1112">
        <v>129.69999999999999</v>
      </c>
      <c r="CG122" s="1113"/>
      <c r="CH122" s="1113"/>
      <c r="CI122" s="1113"/>
      <c r="CJ122" s="1113"/>
      <c r="CK122" s="1104"/>
      <c r="CL122" s="1105"/>
      <c r="CM122" s="1105"/>
      <c r="CN122" s="1105"/>
      <c r="CO122" s="1106"/>
      <c r="CP122" s="1114" t="s">
        <v>470</v>
      </c>
      <c r="CQ122" s="1115"/>
      <c r="CR122" s="1115"/>
      <c r="CS122" s="1115"/>
      <c r="CT122" s="1115"/>
      <c r="CU122" s="1115"/>
      <c r="CV122" s="1115"/>
      <c r="CW122" s="1115"/>
      <c r="CX122" s="1115"/>
      <c r="CY122" s="1115"/>
      <c r="CZ122" s="1115"/>
      <c r="DA122" s="1115"/>
      <c r="DB122" s="1115"/>
      <c r="DC122" s="1115"/>
      <c r="DD122" s="1115"/>
      <c r="DE122" s="1115"/>
      <c r="DF122" s="1116"/>
      <c r="DG122" s="1013" t="s">
        <v>127</v>
      </c>
      <c r="DH122" s="1014"/>
      <c r="DI122" s="1014"/>
      <c r="DJ122" s="1014"/>
      <c r="DK122" s="1014"/>
      <c r="DL122" s="1014" t="s">
        <v>127</v>
      </c>
      <c r="DM122" s="1014"/>
      <c r="DN122" s="1014"/>
      <c r="DO122" s="1014"/>
      <c r="DP122" s="1014"/>
      <c r="DQ122" s="1014" t="s">
        <v>127</v>
      </c>
      <c r="DR122" s="1014"/>
      <c r="DS122" s="1014"/>
      <c r="DT122" s="1014"/>
      <c r="DU122" s="1014"/>
      <c r="DV122" s="1015" t="s">
        <v>459</v>
      </c>
      <c r="DW122" s="1015"/>
      <c r="DX122" s="1015"/>
      <c r="DY122" s="1015"/>
      <c r="DZ122" s="1016"/>
    </row>
    <row r="123" spans="1:130" s="247" customFormat="1" ht="26.25" customHeight="1" x14ac:dyDescent="0.2">
      <c r="A123" s="1153"/>
      <c r="B123" s="1040"/>
      <c r="C123" s="1010" t="s">
        <v>452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468</v>
      </c>
      <c r="AB123" s="1053"/>
      <c r="AC123" s="1053"/>
      <c r="AD123" s="1053"/>
      <c r="AE123" s="1054"/>
      <c r="AF123" s="1055" t="s">
        <v>127</v>
      </c>
      <c r="AG123" s="1053"/>
      <c r="AH123" s="1053"/>
      <c r="AI123" s="1053"/>
      <c r="AJ123" s="1054"/>
      <c r="AK123" s="1055" t="s">
        <v>127</v>
      </c>
      <c r="AL123" s="1053"/>
      <c r="AM123" s="1053"/>
      <c r="AN123" s="1053"/>
      <c r="AO123" s="1054"/>
      <c r="AP123" s="1056" t="s">
        <v>127</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471</v>
      </c>
      <c r="BP123" s="1100"/>
      <c r="BQ123" s="1159">
        <v>33847986</v>
      </c>
      <c r="BR123" s="1160"/>
      <c r="BS123" s="1160"/>
      <c r="BT123" s="1160"/>
      <c r="BU123" s="1160"/>
      <c r="BV123" s="1160">
        <v>33645648</v>
      </c>
      <c r="BW123" s="1160"/>
      <c r="BX123" s="1160"/>
      <c r="BY123" s="1160"/>
      <c r="BZ123" s="1160"/>
      <c r="CA123" s="1160">
        <v>32806910</v>
      </c>
      <c r="CB123" s="1160"/>
      <c r="CC123" s="1160"/>
      <c r="CD123" s="1160"/>
      <c r="CE123" s="1160"/>
      <c r="CF123" s="1093"/>
      <c r="CG123" s="1094"/>
      <c r="CH123" s="1094"/>
      <c r="CI123" s="1094"/>
      <c r="CJ123" s="1095"/>
      <c r="CK123" s="1104"/>
      <c r="CL123" s="1105"/>
      <c r="CM123" s="1105"/>
      <c r="CN123" s="1105"/>
      <c r="CO123" s="1106"/>
      <c r="CP123" s="1114" t="s">
        <v>472</v>
      </c>
      <c r="CQ123" s="1115"/>
      <c r="CR123" s="1115"/>
      <c r="CS123" s="1115"/>
      <c r="CT123" s="1115"/>
      <c r="CU123" s="1115"/>
      <c r="CV123" s="1115"/>
      <c r="CW123" s="1115"/>
      <c r="CX123" s="1115"/>
      <c r="CY123" s="1115"/>
      <c r="CZ123" s="1115"/>
      <c r="DA123" s="1115"/>
      <c r="DB123" s="1115"/>
      <c r="DC123" s="1115"/>
      <c r="DD123" s="1115"/>
      <c r="DE123" s="1115"/>
      <c r="DF123" s="1116"/>
      <c r="DG123" s="1052" t="s">
        <v>127</v>
      </c>
      <c r="DH123" s="1053"/>
      <c r="DI123" s="1053"/>
      <c r="DJ123" s="1053"/>
      <c r="DK123" s="1054"/>
      <c r="DL123" s="1055" t="s">
        <v>458</v>
      </c>
      <c r="DM123" s="1053"/>
      <c r="DN123" s="1053"/>
      <c r="DO123" s="1053"/>
      <c r="DP123" s="1054"/>
      <c r="DQ123" s="1055" t="s">
        <v>127</v>
      </c>
      <c r="DR123" s="1053"/>
      <c r="DS123" s="1053"/>
      <c r="DT123" s="1053"/>
      <c r="DU123" s="1054"/>
      <c r="DV123" s="1056" t="s">
        <v>127</v>
      </c>
      <c r="DW123" s="1057"/>
      <c r="DX123" s="1057"/>
      <c r="DY123" s="1057"/>
      <c r="DZ123" s="1058"/>
    </row>
    <row r="124" spans="1:130" s="247" customFormat="1" ht="26.25" customHeight="1" thickBot="1" x14ac:dyDescent="0.25">
      <c r="A124" s="1153"/>
      <c r="B124" s="1040"/>
      <c r="C124" s="1010" t="s">
        <v>455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127</v>
      </c>
      <c r="AG124" s="1053"/>
      <c r="AH124" s="1053"/>
      <c r="AI124" s="1053"/>
      <c r="AJ124" s="1054"/>
      <c r="AK124" s="1055" t="s">
        <v>459</v>
      </c>
      <c r="AL124" s="1053"/>
      <c r="AM124" s="1053"/>
      <c r="AN124" s="1053"/>
      <c r="AO124" s="1054"/>
      <c r="AP124" s="1056" t="s">
        <v>127</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81.900000000000006</v>
      </c>
      <c r="BR124" s="1122"/>
      <c r="BS124" s="1122"/>
      <c r="BT124" s="1122"/>
      <c r="BU124" s="1122"/>
      <c r="BV124" s="1122">
        <v>64.7</v>
      </c>
      <c r="BW124" s="1122"/>
      <c r="BX124" s="1122"/>
      <c r="BY124" s="1122"/>
      <c r="BZ124" s="1122"/>
      <c r="CA124" s="1122">
        <v>64.8</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v>11381410</v>
      </c>
      <c r="DH124" s="1078"/>
      <c r="DI124" s="1078"/>
      <c r="DJ124" s="1078"/>
      <c r="DK124" s="1079"/>
      <c r="DL124" s="1077">
        <v>11199823</v>
      </c>
      <c r="DM124" s="1078"/>
      <c r="DN124" s="1078"/>
      <c r="DO124" s="1078"/>
      <c r="DP124" s="1079"/>
      <c r="DQ124" s="1077" t="s">
        <v>127</v>
      </c>
      <c r="DR124" s="1078"/>
      <c r="DS124" s="1078"/>
      <c r="DT124" s="1078"/>
      <c r="DU124" s="1079"/>
      <c r="DV124" s="1080" t="s">
        <v>459</v>
      </c>
      <c r="DW124" s="1081"/>
      <c r="DX124" s="1081"/>
      <c r="DY124" s="1081"/>
      <c r="DZ124" s="1082"/>
    </row>
    <row r="125" spans="1:130" s="247" customFormat="1" ht="26.25" customHeight="1" x14ac:dyDescent="0.2">
      <c r="A125" s="1153"/>
      <c r="B125" s="1040"/>
      <c r="C125" s="1010" t="s">
        <v>457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459</v>
      </c>
      <c r="AB125" s="1053"/>
      <c r="AC125" s="1053"/>
      <c r="AD125" s="1053"/>
      <c r="AE125" s="1054"/>
      <c r="AF125" s="1055" t="s">
        <v>127</v>
      </c>
      <c r="AG125" s="1053"/>
      <c r="AH125" s="1053"/>
      <c r="AI125" s="1053"/>
      <c r="AJ125" s="1054"/>
      <c r="AK125" s="1055" t="s">
        <v>127</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459</v>
      </c>
      <c r="DR125" s="1021"/>
      <c r="DS125" s="1021"/>
      <c r="DT125" s="1021"/>
      <c r="DU125" s="1021"/>
      <c r="DV125" s="1022" t="s">
        <v>459</v>
      </c>
      <c r="DW125" s="1022"/>
      <c r="DX125" s="1022"/>
      <c r="DY125" s="1022"/>
      <c r="DZ125" s="1023"/>
    </row>
    <row r="126" spans="1:130" s="247" customFormat="1" ht="26.25" customHeight="1" thickBot="1" x14ac:dyDescent="0.25">
      <c r="A126" s="1153"/>
      <c r="B126" s="1040"/>
      <c r="C126" s="1010" t="s">
        <v>461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447036</v>
      </c>
      <c r="AB126" s="1053"/>
      <c r="AC126" s="1053"/>
      <c r="AD126" s="1053"/>
      <c r="AE126" s="1054"/>
      <c r="AF126" s="1055">
        <v>441523</v>
      </c>
      <c r="AG126" s="1053"/>
      <c r="AH126" s="1053"/>
      <c r="AI126" s="1053"/>
      <c r="AJ126" s="1054"/>
      <c r="AK126" s="1055">
        <v>438421</v>
      </c>
      <c r="AL126" s="1053"/>
      <c r="AM126" s="1053"/>
      <c r="AN126" s="1053"/>
      <c r="AO126" s="1054"/>
      <c r="AP126" s="1056">
        <v>2.5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127</v>
      </c>
      <c r="DM126" s="1014"/>
      <c r="DN126" s="1014"/>
      <c r="DO126" s="1014"/>
      <c r="DP126" s="1014"/>
      <c r="DQ126" s="1014" t="s">
        <v>127</v>
      </c>
      <c r="DR126" s="1014"/>
      <c r="DS126" s="1014"/>
      <c r="DT126" s="1014"/>
      <c r="DU126" s="1014"/>
      <c r="DV126" s="1015" t="s">
        <v>127</v>
      </c>
      <c r="DW126" s="1015"/>
      <c r="DX126" s="1015"/>
      <c r="DY126" s="1015"/>
      <c r="DZ126" s="1016"/>
    </row>
    <row r="127" spans="1:130" s="247" customFormat="1" ht="26.25" customHeight="1" x14ac:dyDescent="0.2">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127</v>
      </c>
      <c r="AB127" s="1053"/>
      <c r="AC127" s="1053"/>
      <c r="AD127" s="1053"/>
      <c r="AE127" s="1054"/>
      <c r="AF127" s="1055" t="s">
        <v>127</v>
      </c>
      <c r="AG127" s="1053"/>
      <c r="AH127" s="1053"/>
      <c r="AI127" s="1053"/>
      <c r="AJ127" s="1054"/>
      <c r="AK127" s="1055" t="s">
        <v>459</v>
      </c>
      <c r="AL127" s="1053"/>
      <c r="AM127" s="1053"/>
      <c r="AN127" s="1053"/>
      <c r="AO127" s="1054"/>
      <c r="AP127" s="1056" t="s">
        <v>127</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459</v>
      </c>
      <c r="DM127" s="1014"/>
      <c r="DN127" s="1014"/>
      <c r="DO127" s="1014"/>
      <c r="DP127" s="1014"/>
      <c r="DQ127" s="1014" t="s">
        <v>127</v>
      </c>
      <c r="DR127" s="1014"/>
      <c r="DS127" s="1014"/>
      <c r="DT127" s="1014"/>
      <c r="DU127" s="1014"/>
      <c r="DV127" s="1015" t="s">
        <v>127</v>
      </c>
      <c r="DW127" s="1015"/>
      <c r="DX127" s="1015"/>
      <c r="DY127" s="1015"/>
      <c r="DZ127" s="1016"/>
    </row>
    <row r="128" spans="1:130" s="247" customFormat="1" ht="26.25" customHeight="1" thickBot="1" x14ac:dyDescent="0.25">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v>828430</v>
      </c>
      <c r="AB128" s="1142"/>
      <c r="AC128" s="1142"/>
      <c r="AD128" s="1142"/>
      <c r="AE128" s="1143"/>
      <c r="AF128" s="1144">
        <v>838754</v>
      </c>
      <c r="AG128" s="1142"/>
      <c r="AH128" s="1142"/>
      <c r="AI128" s="1142"/>
      <c r="AJ128" s="1143"/>
      <c r="AK128" s="1144">
        <v>625098</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459</v>
      </c>
      <c r="BG128" s="1149"/>
      <c r="BH128" s="1149"/>
      <c r="BI128" s="1149"/>
      <c r="BJ128" s="1149"/>
      <c r="BK128" s="1149"/>
      <c r="BL128" s="1150"/>
      <c r="BM128" s="1148">
        <v>12.52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v>245036</v>
      </c>
      <c r="DH128" s="1134"/>
      <c r="DI128" s="1134"/>
      <c r="DJ128" s="1134"/>
      <c r="DK128" s="1134"/>
      <c r="DL128" s="1134">
        <v>215849</v>
      </c>
      <c r="DM128" s="1134"/>
      <c r="DN128" s="1134"/>
      <c r="DO128" s="1134"/>
      <c r="DP128" s="1134"/>
      <c r="DQ128" s="1134">
        <v>186662</v>
      </c>
      <c r="DR128" s="1134"/>
      <c r="DS128" s="1134"/>
      <c r="DT128" s="1134"/>
      <c r="DU128" s="1134"/>
      <c r="DV128" s="1135">
        <v>1.1000000000000001</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19169046</v>
      </c>
      <c r="AB129" s="1053"/>
      <c r="AC129" s="1053"/>
      <c r="AD129" s="1053"/>
      <c r="AE129" s="1054"/>
      <c r="AF129" s="1055">
        <v>19462666</v>
      </c>
      <c r="AG129" s="1053"/>
      <c r="AH129" s="1053"/>
      <c r="AI129" s="1053"/>
      <c r="AJ129" s="1054"/>
      <c r="AK129" s="1055">
        <v>19485324</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127</v>
      </c>
      <c r="BG129" s="1163"/>
      <c r="BH129" s="1163"/>
      <c r="BI129" s="1163"/>
      <c r="BJ129" s="1163"/>
      <c r="BK129" s="1163"/>
      <c r="BL129" s="1164"/>
      <c r="BM129" s="1162">
        <v>17.52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491</v>
      </c>
      <c r="X130" s="1168"/>
      <c r="Y130" s="1168"/>
      <c r="Z130" s="1169"/>
      <c r="AA130" s="1052">
        <v>2219815</v>
      </c>
      <c r="AB130" s="1053"/>
      <c r="AC130" s="1053"/>
      <c r="AD130" s="1053"/>
      <c r="AE130" s="1054"/>
      <c r="AF130" s="1055">
        <v>2223722</v>
      </c>
      <c r="AG130" s="1053"/>
      <c r="AH130" s="1053"/>
      <c r="AI130" s="1053"/>
      <c r="AJ130" s="1054"/>
      <c r="AK130" s="1055">
        <v>2158690</v>
      </c>
      <c r="AL130" s="1053"/>
      <c r="AM130" s="1053"/>
      <c r="AN130" s="1053"/>
      <c r="AO130" s="1054"/>
      <c r="AP130" s="1170"/>
      <c r="AQ130" s="1171"/>
      <c r="AR130" s="1171"/>
      <c r="AS130" s="1171"/>
      <c r="AT130" s="1172"/>
      <c r="AU130" s="285"/>
      <c r="AV130" s="285"/>
      <c r="AW130" s="285"/>
      <c r="AX130" s="1161" t="s">
        <v>492</v>
      </c>
      <c r="AY130" s="1044"/>
      <c r="AZ130" s="1044"/>
      <c r="BA130" s="1044"/>
      <c r="BB130" s="1044"/>
      <c r="BC130" s="1044"/>
      <c r="BD130" s="1044"/>
      <c r="BE130" s="1045"/>
      <c r="BF130" s="1198">
        <v>7.4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493</v>
      </c>
      <c r="X131" s="1206"/>
      <c r="Y131" s="1206"/>
      <c r="Z131" s="1207"/>
      <c r="AA131" s="1099">
        <v>16949231</v>
      </c>
      <c r="AB131" s="1078"/>
      <c r="AC131" s="1078"/>
      <c r="AD131" s="1078"/>
      <c r="AE131" s="1079"/>
      <c r="AF131" s="1077">
        <v>17238944</v>
      </c>
      <c r="AG131" s="1078"/>
      <c r="AH131" s="1078"/>
      <c r="AI131" s="1078"/>
      <c r="AJ131" s="1079"/>
      <c r="AK131" s="1077">
        <v>17326634</v>
      </c>
      <c r="AL131" s="1078"/>
      <c r="AM131" s="1078"/>
      <c r="AN131" s="1078"/>
      <c r="AO131" s="1079"/>
      <c r="AP131" s="1208"/>
      <c r="AQ131" s="1209"/>
      <c r="AR131" s="1209"/>
      <c r="AS131" s="1209"/>
      <c r="AT131" s="1210"/>
      <c r="AU131" s="285"/>
      <c r="AV131" s="285"/>
      <c r="AW131" s="285"/>
      <c r="AX131" s="1180" t="s">
        <v>494</v>
      </c>
      <c r="AY131" s="1131"/>
      <c r="AZ131" s="1131"/>
      <c r="BA131" s="1131"/>
      <c r="BB131" s="1131"/>
      <c r="BC131" s="1131"/>
      <c r="BD131" s="1131"/>
      <c r="BE131" s="1132"/>
      <c r="BF131" s="1181">
        <v>64.8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496</v>
      </c>
      <c r="W132" s="1191"/>
      <c r="X132" s="1191"/>
      <c r="Y132" s="1191"/>
      <c r="Z132" s="1192"/>
      <c r="AA132" s="1193">
        <v>7.5125650239999997</v>
      </c>
      <c r="AB132" s="1194"/>
      <c r="AC132" s="1194"/>
      <c r="AD132" s="1194"/>
      <c r="AE132" s="1195"/>
      <c r="AF132" s="1196">
        <v>6.8199537049999996</v>
      </c>
      <c r="AG132" s="1194"/>
      <c r="AH132" s="1194"/>
      <c r="AI132" s="1194"/>
      <c r="AJ132" s="1195"/>
      <c r="AK132" s="1196">
        <v>7.9238183250000001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497</v>
      </c>
      <c r="W133" s="1174"/>
      <c r="X133" s="1174"/>
      <c r="Y133" s="1174"/>
      <c r="Z133" s="1175"/>
      <c r="AA133" s="1176">
        <v>7.3</v>
      </c>
      <c r="AB133" s="1177"/>
      <c r="AC133" s="1177"/>
      <c r="AD133" s="1177"/>
      <c r="AE133" s="1178"/>
      <c r="AF133" s="1176">
        <v>7.3</v>
      </c>
      <c r="AG133" s="1177"/>
      <c r="AH133" s="1177"/>
      <c r="AI133" s="1177"/>
      <c r="AJ133" s="1178"/>
      <c r="AK133" s="1176">
        <v>7.4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ioy6x+aopsvDsL0C2XpTDQsVc04qYnaxfU4ClCVrumk3X2LjUxQD6PxjRh6QCBdYi0jHEOACJsYzFW2cVM+8Rw==" saltValue="OKQu6rvFTmRv4RdWyrFi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498</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WM6FIli62lABLVRwuNqaYnsWGrYoctjrGeZY5pDgnTLwdowc0aMxiw6AI7FMNxVt6Qb0EjfFoVfUGwvpIqpEsw==" saltValue="ZaLL3XnpQCxHmwtH9Ou7E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6kUBKpYPfhUP8g6dlwTuIbFHENOWra5esLUAZnmohF5IPzQzL7YN5grhPzA8fG0oBNK88XTmiAPF01Ru77iJ9Q==" saltValue="MXXylfcpgaZSuRALQU+n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506</v>
      </c>
      <c r="AL9" s="1217"/>
      <c r="AM9" s="1217"/>
      <c r="AN9" s="1218"/>
      <c r="AO9" s="313">
        <v>6176088</v>
      </c>
      <c r="AP9" s="313">
        <v>61498</v>
      </c>
      <c r="AQ9" s="314">
        <v>56868</v>
      </c>
      <c r="AR9" s="315">
        <v>8.1</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507</v>
      </c>
      <c r="AL10" s="1217"/>
      <c r="AM10" s="1217"/>
      <c r="AN10" s="1218"/>
      <c r="AO10" s="316">
        <v>371192</v>
      </c>
      <c r="AP10" s="316">
        <v>3696</v>
      </c>
      <c r="AQ10" s="317">
        <v>3674</v>
      </c>
      <c r="AR10" s="318">
        <v>0.6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508</v>
      </c>
      <c r="AL11" s="1217"/>
      <c r="AM11" s="1217"/>
      <c r="AN11" s="1218"/>
      <c r="AO11" s="316">
        <v>90520</v>
      </c>
      <c r="AP11" s="316">
        <v>901</v>
      </c>
      <c r="AQ11" s="317">
        <v>3477</v>
      </c>
      <c r="AR11" s="318">
        <v>-74.099999999999994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509</v>
      </c>
      <c r="AL12" s="1217"/>
      <c r="AM12" s="1217"/>
      <c r="AN12" s="1218"/>
      <c r="AO12" s="316">
        <v>43458</v>
      </c>
      <c r="AP12" s="316">
        <v>433</v>
      </c>
      <c r="AQ12" s="317">
        <v>579</v>
      </c>
      <c r="AR12" s="318">
        <v>-25.2</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510</v>
      </c>
      <c r="AL13" s="1217"/>
      <c r="AM13" s="1217"/>
      <c r="AN13" s="1218"/>
      <c r="AO13" s="316" t="s">
        <v>511</v>
      </c>
      <c r="AP13" s="316" t="s">
        <v>511</v>
      </c>
      <c r="AQ13" s="317">
        <v>11</v>
      </c>
      <c r="AR13" s="318" t="s">
        <v>511</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512</v>
      </c>
      <c r="AL14" s="1217"/>
      <c r="AM14" s="1217"/>
      <c r="AN14" s="1218"/>
      <c r="AO14" s="316">
        <v>248269</v>
      </c>
      <c r="AP14" s="316">
        <v>2472</v>
      </c>
      <c r="AQ14" s="317">
        <v>2399</v>
      </c>
      <c r="AR14" s="318">
        <v>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513</v>
      </c>
      <c r="AL15" s="1217"/>
      <c r="AM15" s="1217"/>
      <c r="AN15" s="1218"/>
      <c r="AO15" s="316">
        <v>64932</v>
      </c>
      <c r="AP15" s="316">
        <v>647</v>
      </c>
      <c r="AQ15" s="317">
        <v>1114</v>
      </c>
      <c r="AR15" s="318">
        <v>-41.9</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514</v>
      </c>
      <c r="AL16" s="1220"/>
      <c r="AM16" s="1220"/>
      <c r="AN16" s="1221"/>
      <c r="AO16" s="316">
        <v>-489036</v>
      </c>
      <c r="AP16" s="316">
        <v>-4870</v>
      </c>
      <c r="AQ16" s="317">
        <v>-4418</v>
      </c>
      <c r="AR16" s="318">
        <v>10.199999999999999</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6505423</v>
      </c>
      <c r="AP17" s="316">
        <v>64778</v>
      </c>
      <c r="AQ17" s="317">
        <v>63704</v>
      </c>
      <c r="AR17" s="318">
        <v>1.7</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519</v>
      </c>
      <c r="AL21" s="1212"/>
      <c r="AM21" s="1212"/>
      <c r="AN21" s="1213"/>
      <c r="AO21" s="328">
        <v>6.02</v>
      </c>
      <c r="AP21" s="329">
        <v>6.05</v>
      </c>
      <c r="AQ21" s="330">
        <v>-0.03</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520</v>
      </c>
      <c r="AL22" s="1212"/>
      <c r="AM22" s="1212"/>
      <c r="AN22" s="1213"/>
      <c r="AO22" s="333">
        <v>100.8</v>
      </c>
      <c r="AP22" s="334">
        <v>99.6</v>
      </c>
      <c r="AQ22" s="335">
        <v>1.2</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524</v>
      </c>
      <c r="AL32" s="1228"/>
      <c r="AM32" s="1228"/>
      <c r="AN32" s="1229"/>
      <c r="AO32" s="343">
        <v>2795204</v>
      </c>
      <c r="AP32" s="343">
        <v>27833</v>
      </c>
      <c r="AQ32" s="344">
        <v>31767</v>
      </c>
      <c r="AR32" s="345">
        <v>-12.4</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525</v>
      </c>
      <c r="AL33" s="1228"/>
      <c r="AM33" s="1228"/>
      <c r="AN33" s="1229"/>
      <c r="AO33" s="343" t="s">
        <v>511</v>
      </c>
      <c r="AP33" s="343" t="s">
        <v>511</v>
      </c>
      <c r="AQ33" s="344">
        <v>4</v>
      </c>
      <c r="AR33" s="345" t="s">
        <v>511</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526</v>
      </c>
      <c r="AL34" s="1228"/>
      <c r="AM34" s="1228"/>
      <c r="AN34" s="1229"/>
      <c r="AO34" s="343" t="s">
        <v>511</v>
      </c>
      <c r="AP34" s="343" t="s">
        <v>511</v>
      </c>
      <c r="AQ34" s="344">
        <v>33</v>
      </c>
      <c r="AR34" s="345" t="s">
        <v>511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527</v>
      </c>
      <c r="AL35" s="1228"/>
      <c r="AM35" s="1228"/>
      <c r="AN35" s="1229"/>
      <c r="AO35" s="343">
        <v>718521</v>
      </c>
      <c r="AP35" s="343">
        <v>7155</v>
      </c>
      <c r="AQ35" s="344">
        <v>6427</v>
      </c>
      <c r="AR35" s="345">
        <v>11.3</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528</v>
      </c>
      <c r="AL36" s="1228"/>
      <c r="AM36" s="1228"/>
      <c r="AN36" s="1229"/>
      <c r="AO36" s="343">
        <v>204088</v>
      </c>
      <c r="AP36" s="343">
        <v>2032</v>
      </c>
      <c r="AQ36" s="344">
        <v>1122</v>
      </c>
      <c r="AR36" s="345">
        <v>81.099999999999994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529</v>
      </c>
      <c r="AL37" s="1228"/>
      <c r="AM37" s="1228"/>
      <c r="AN37" s="1229"/>
      <c r="AO37" s="343">
        <v>438421</v>
      </c>
      <c r="AP37" s="343">
        <v>4366</v>
      </c>
      <c r="AQ37" s="344">
        <v>1023</v>
      </c>
      <c r="AR37" s="345">
        <v>326.8</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530</v>
      </c>
      <c r="AL38" s="1231"/>
      <c r="AM38" s="1231"/>
      <c r="AN38" s="1232"/>
      <c r="AO38" s="346">
        <v>485</v>
      </c>
      <c r="AP38" s="346">
        <v>5</v>
      </c>
      <c r="AQ38" s="347">
        <v>2</v>
      </c>
      <c r="AR38" s="335">
        <v>150</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531</v>
      </c>
      <c r="AL39" s="1231"/>
      <c r="AM39" s="1231"/>
      <c r="AN39" s="1232"/>
      <c r="AO39" s="343">
        <v>-625098</v>
      </c>
      <c r="AP39" s="343">
        <v>-6224</v>
      </c>
      <c r="AQ39" s="344">
        <v>-6864</v>
      </c>
      <c r="AR39" s="345">
        <v>-9.3000000000000007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532</v>
      </c>
      <c r="AL40" s="1228"/>
      <c r="AM40" s="1228"/>
      <c r="AN40" s="1229"/>
      <c r="AO40" s="343">
        <v>-2158690</v>
      </c>
      <c r="AP40" s="343">
        <v>-21495</v>
      </c>
      <c r="AQ40" s="344">
        <v>-26034</v>
      </c>
      <c r="AR40" s="345">
        <v>-17.399999999999999</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1372931</v>
      </c>
      <c r="AP41" s="343">
        <v>13671</v>
      </c>
      <c r="AQ41" s="344">
        <v>7479</v>
      </c>
      <c r="AR41" s="345">
        <v>82.8</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501</v>
      </c>
      <c r="AN49" s="1224" t="s">
        <v>536</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537</v>
      </c>
      <c r="AO50" s="360" t="s">
        <v>538</v>
      </c>
      <c r="AP50" s="361" t="s">
        <v>539</v>
      </c>
      <c r="AQ50" s="362" t="s">
        <v>540</v>
      </c>
      <c r="AR50" s="363" t="s">
        <v>541</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2351230</v>
      </c>
      <c r="AN51" s="365">
        <v>23537</v>
      </c>
      <c r="AO51" s="366">
        <v>11.8</v>
      </c>
      <c r="AP51" s="367">
        <v>44267</v>
      </c>
      <c r="AQ51" s="368">
        <v>-17.399999999999999</v>
      </c>
      <c r="AR51" s="369">
        <v>29.2</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1207586</v>
      </c>
      <c r="AN52" s="373">
        <v>12089</v>
      </c>
      <c r="AO52" s="374">
        <v>38.5</v>
      </c>
      <c r="AP52" s="375">
        <v>26161</v>
      </c>
      <c r="AQ52" s="376">
        <v>-7.7</v>
      </c>
      <c r="AR52" s="377">
        <v>46.2</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2763670</v>
      </c>
      <c r="AN53" s="365">
        <v>27585</v>
      </c>
      <c r="AO53" s="366">
        <v>17.2</v>
      </c>
      <c r="AP53" s="367">
        <v>40879</v>
      </c>
      <c r="AQ53" s="368">
        <v>-7.7</v>
      </c>
      <c r="AR53" s="369">
        <v>24.9</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1347855</v>
      </c>
      <c r="AN54" s="373">
        <v>13453</v>
      </c>
      <c r="AO54" s="374">
        <v>11.3</v>
      </c>
      <c r="AP54" s="375">
        <v>24087</v>
      </c>
      <c r="AQ54" s="376">
        <v>-7.9</v>
      </c>
      <c r="AR54" s="377">
        <v>19.2</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2847526</v>
      </c>
      <c r="AN55" s="365">
        <v>28329</v>
      </c>
      <c r="AO55" s="366">
        <v>2.7</v>
      </c>
      <c r="AP55" s="367">
        <v>42651</v>
      </c>
      <c r="AQ55" s="368">
        <v>4.3</v>
      </c>
      <c r="AR55" s="369">
        <v>-1.6</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1412822</v>
      </c>
      <c r="AN56" s="373">
        <v>14055</v>
      </c>
      <c r="AO56" s="374">
        <v>4.5</v>
      </c>
      <c r="AP56" s="375">
        <v>22675</v>
      </c>
      <c r="AQ56" s="376">
        <v>-5.9</v>
      </c>
      <c r="AR56" s="377">
        <v>10.4</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2267170</v>
      </c>
      <c r="AN57" s="365">
        <v>22497</v>
      </c>
      <c r="AO57" s="366">
        <v>-20.6</v>
      </c>
      <c r="AP57" s="367">
        <v>43226</v>
      </c>
      <c r="AQ57" s="368">
        <v>1.3</v>
      </c>
      <c r="AR57" s="369">
        <v>-21.9</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964072</v>
      </c>
      <c r="AN58" s="373">
        <v>9566</v>
      </c>
      <c r="AO58" s="374">
        <v>-31.9</v>
      </c>
      <c r="AP58" s="375">
        <v>22622</v>
      </c>
      <c r="AQ58" s="376">
        <v>-0.2</v>
      </c>
      <c r="AR58" s="377">
        <v>-31.7</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4096436</v>
      </c>
      <c r="AN59" s="365">
        <v>40790</v>
      </c>
      <c r="AO59" s="366">
        <v>81.3</v>
      </c>
      <c r="AP59" s="367">
        <v>42836</v>
      </c>
      <c r="AQ59" s="368">
        <v>-0.9</v>
      </c>
      <c r="AR59" s="369">
        <v>82.2</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2217811</v>
      </c>
      <c r="AN60" s="373">
        <v>22084</v>
      </c>
      <c r="AO60" s="374">
        <v>130.9</v>
      </c>
      <c r="AP60" s="375">
        <v>22936</v>
      </c>
      <c r="AQ60" s="376">
        <v>1.4</v>
      </c>
      <c r="AR60" s="377">
        <v>129.5</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2865206</v>
      </c>
      <c r="AN61" s="380">
        <v>28548</v>
      </c>
      <c r="AO61" s="381">
        <v>18.5</v>
      </c>
      <c r="AP61" s="382">
        <v>42772</v>
      </c>
      <c r="AQ61" s="383">
        <v>-4.0999999999999996</v>
      </c>
      <c r="AR61" s="369">
        <v>22.6</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1430029</v>
      </c>
      <c r="AN62" s="373">
        <v>14249</v>
      </c>
      <c r="AO62" s="374">
        <v>30.7</v>
      </c>
      <c r="AP62" s="375">
        <v>23696</v>
      </c>
      <c r="AQ62" s="376">
        <v>-4.0999999999999996</v>
      </c>
      <c r="AR62" s="377">
        <v>34.799999999999997</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zHpWGspSjdZj30QTtF2fyx0F6nViEp3dcFIJGgz4lGvBCtQqo5wV8OsKWp/81O08OD4ziy9pReIXQx3lQU4CfA==" saltValue="cjn5vof/nz1M+NVWA+Xd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550</v>
      </c>
    </row>
    <row r="120" spans="125:125" ht="13.5" hidden="1" customHeight="1" x14ac:dyDescent="0.2"/>
    <row r="121" spans="125:125" ht="13.5" hidden="1" customHeight="1" x14ac:dyDescent="0.2">
      <c r="DU121" s="291"/>
    </row>
  </sheetData>
  <sheetProtection algorithmName="SHA-512" hashValue="etHBzGWyc4MVxGRLz0gMhiVSw9dkBj67rcfWBmmz7mUl+84u/qxpkT1ThKiRpLfaMbElvmywnLlbOMffRuQJVQ==" saltValue="2qF9dzrOqU740TuyL6NF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551</v>
      </c>
    </row>
  </sheetData>
  <sheetProtection algorithmName="SHA-512" hashValue="IcVBqFRPPSuG1QQO0ionCir63ElE+CqGv9sv76hbrTscNLqx2cbVVoPPVkEwqWwufr2z/XUQWxo1/d/Rm9f5sg==" saltValue="IBJ7JFuDRRulIilyu0su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552</v>
      </c>
      <c r="G46" s="8" t="s">
        <v>553</v>
      </c>
      <c r="H46" s="8" t="s">
        <v>554</v>
      </c>
      <c r="I46" s="8" t="s">
        <v>555</v>
      </c>
      <c r="J46" s="9" t="s">
        <v>556</v>
      </c>
    </row>
    <row r="47" spans="2:10" ht="57.75" customHeight="1" x14ac:dyDescent="0.2">
      <c r="B47" s="10"/>
      <c r="C47" s="1236" t="s">
        <v>3</v>
      </c>
      <c r="D47" s="1236"/>
      <c r="E47" s="1237"/>
      <c r="F47" s="11">
        <v>6.58</v>
      </c>
      <c r="G47" s="12">
        <v>6.7</v>
      </c>
      <c r="H47" s="12">
        <v>8</v>
      </c>
      <c r="I47" s="12">
        <v>8.6300000000000008</v>
      </c>
      <c r="J47" s="13">
        <v>7.88</v>
      </c>
    </row>
    <row r="48" spans="2:10" ht="57.75" customHeight="1" x14ac:dyDescent="0.2">
      <c r="B48" s="14"/>
      <c r="C48" s="1238" t="s">
        <v>4</v>
      </c>
      <c r="D48" s="1238"/>
      <c r="E48" s="1239"/>
      <c r="F48" s="15">
        <v>5.38</v>
      </c>
      <c r="G48" s="16">
        <v>4.6100000000000003</v>
      </c>
      <c r="H48" s="16">
        <v>4.83</v>
      </c>
      <c r="I48" s="16">
        <v>4.9000000000000004</v>
      </c>
      <c r="J48" s="17">
        <v>3.51</v>
      </c>
    </row>
    <row r="49" spans="2:10" ht="57.75" customHeight="1" thickBot="1" x14ac:dyDescent="0.25">
      <c r="B49" s="18"/>
      <c r="C49" s="1240" t="s">
        <v>5</v>
      </c>
      <c r="D49" s="1240"/>
      <c r="E49" s="1241"/>
      <c r="F49" s="19">
        <v>2.48</v>
      </c>
      <c r="G49" s="20" t="s">
        <v>557</v>
      </c>
      <c r="H49" s="20">
        <v>1.59</v>
      </c>
      <c r="I49" s="20">
        <v>0.9</v>
      </c>
      <c r="J49" s="21" t="s">
        <v>558</v>
      </c>
    </row>
    <row r="50" spans="2:10" ht="13.5" customHeight="1" x14ac:dyDescent="0.2"/>
  </sheetData>
  <sheetProtection algorithmName="SHA-512" hashValue="cfIa1x55qLrkDU/BXaC2l+nu77d7taz3T7+Rp/tCeGIqFug3mTCtTG8tLy0a7Jh6YUJyFY8M+Yo0SKzPIGEwMw==" saltValue="w1c54IzJpzCDnGcPeAtT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2021-09-24T04:57:13Z</cp:lastPrinted>
  <dcterms:created xsi:type="dcterms:W3CDTF">2021-02-05T02:09:15Z</dcterms:created>
  <dcterms:modified xsi:type="dcterms:W3CDTF">2021-10-26T08:30:32Z</dcterms:modified>
  <cp:category/>
</cp:coreProperties>
</file>