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15 伊勢原市\"/>
    </mc:Choice>
  </mc:AlternateContent>
  <bookViews>
    <workbookView xWindow="0" yWindow="0" windowWidth="26736" windowHeight="81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DQ102" i="12"/>
  <c r="DL102" i="12"/>
  <c r="DG102" i="12"/>
  <c r="CW102" i="12"/>
  <c r="CR102" i="12"/>
  <c r="AU63" i="12" l="1"/>
  <c r="AP63" i="12"/>
  <c r="AF63" i="12"/>
  <c r="AA31" i="12" l="1"/>
  <c r="AA30" i="12"/>
  <c r="AA29" i="12"/>
  <c r="AA28" i="12"/>
  <c r="AA23" i="12"/>
  <c r="Q23" i="12"/>
  <c r="AA8" i="12"/>
  <c r="AA7"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C35" i="10"/>
  <c r="AM34" i="10"/>
  <c r="U34" i="10"/>
  <c r="U35" i="10" s="1"/>
  <c r="U36" i="10" s="1"/>
  <c r="C34" i="10"/>
  <c r="BE34" i="10" l="1"/>
  <c r="BW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BW35" i="10"/>
  <c r="BW36" i="10" s="1"/>
  <c r="BW37" i="10" s="1"/>
  <c r="BW38" i="10" s="1"/>
</calcChain>
</file>

<file path=xl/sharedStrings.xml><?xml version="1.0" encoding="utf-8"?>
<sst xmlns="http://schemas.openxmlformats.org/spreadsheetml/2006/main" count="1062" uniqueCount="609">
  <si>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</si>
  <si>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</si>
  <si>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</si>
  <si>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</si>
  <si>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</si>
  <si>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</si>
  <si>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</si>
  <si>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</si>
  <si>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</si>
  <si>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</si>
  <si>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</si>
  <si>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</si>
  <si>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</si>
  <si>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</si>
  <si>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</si>
  <si>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</si>
  <si>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</si>
  <si>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</si>
  <si>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</si>
  <si>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</si>
  <si>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</si>
  <si>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</si>
  <si>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</si>
  <si>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</si>
  <si>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</si>
  <si>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</si>
  <si>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</si>
  <si>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</si>
  <si>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</si>
  <si>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</si>
  <si>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</si>
  <si>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</si>
  <si>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</si>
  <si>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</si>
  <si>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</si>
  <si>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</si>
  <si>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</si>
  <si>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</si>
  <si>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</si>
  <si>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</si>
  <si>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</si>
  <si>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</si>
  <si>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</si>
  <si>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</si>
  <si>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</si>
  <si>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</si>
  <si>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</si>
  <si>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</si>
  <si>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</si>
  <si>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</si>
  <si>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</si>
  <si>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</si>
  <si>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</si>
  <si>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</si>
  <si>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</si>
  <si>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</si>
  <si>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</si>
  <si>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</si>
  <si>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</si>
  <si>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</si>
  <si>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</si>
  <si>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</si>
  <si>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</si>
  <si>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</si>
  <si>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</si>
  <si>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</si>
  <si>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</si>
  <si>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</si>
  <si>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</si>
  <si>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</si>
  <si>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</si>
  <si>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</si>
  <si>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</si>
  <si>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</si>
  <si>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</si>
  <si>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</si>
  <si>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</si>
  <si>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</si>
  <si>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</si>
  <si>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</si>
  <si>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</si>
  <si>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</si>
  <si>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</si>
  <si>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</si>
  <si>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</si>
  <si>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</si>
  <si>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</si>
  <si>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</si>
  <si>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</si>
  <si>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</si>
  <si>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</si>
  <si>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</si>
  <si>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</si>
  <si>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</si>
  <si>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</si>
  <si>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</si>
  <si>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</si>
  <si>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</si>
  <si>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伊勢原市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</si>
  <si>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</si>
  <si>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</si>
  <si>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</si>
  <si>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</si>
  <si>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</si>
  <si>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</si>
  <si>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</si>
  <si>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</si>
  <si>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</si>
  <si>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</si>
  <si>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</si>
  <si>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</si>
  <si>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</si>
  <si>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</si>
  <si>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</si>
  <si>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</si>
  <si>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</si>
  <si>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</si>
  <si>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</si>
  <si>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</si>
  <si>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</si>
  <si>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</si>
  <si>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</si>
  <si>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</si>
  <si>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</si>
  <si>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</si>
  <si>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</si>
  <si>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</si>
  <si>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</si>
  <si>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</si>
  <si>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</si>
  <si>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</si>
  <si>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</si>
  <si>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</si>
  <si>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</si>
  <si>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</si>
  <si>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</si>
  <si>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</si>
  <si>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</si>
  <si>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</si>
  <si>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</si>
  <si>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</si>
  <si>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</si>
  <si>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</si>
  <si>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</si>
  <si>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</si>
  <si>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</si>
  <si>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</si>
  <si>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</si>
  <si>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</si>
  <si>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</si>
  <si>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</si>
  <si>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</si>
  <si>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</si>
  <si>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</si>
  <si>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</si>
  <si>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</si>
  <si>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</si>
  <si>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</si>
  <si>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</si>
  <si>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</si>
  <si>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</si>
  <si>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</si>
  <si>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</si>
  <si>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</si>
  <si>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</si>
  <si>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</si>
  <si>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</si>
  <si>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</si>
  <si>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</si>
  <si>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</si>
  <si>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</si>
  <si>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</si>
  <si>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</si>
  <si>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</si>
  <si>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</si>
  <si>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</si>
  <si>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</si>
  <si>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</si>
  <si>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</si>
  <si>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</si>
  <si>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</si>
  <si>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</si>
  <si>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</si>
  <si>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</si>
  <si>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</si>
  <si>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</si>
  <si>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</si>
  <si>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</si>
  <si>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</si>
  <si>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</si>
  <si>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</si>
  <si>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</si>
  <si>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</si>
  <si>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</si>
  <si>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</si>
  <si>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</si>
  <si>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</si>
  <si>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</si>
  <si>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</si>
  <si>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</si>
  <si>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</si>
  <si>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</si>
  <si>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</si>
  <si>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</si>
  <si>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</si>
  <si>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</si>
  <si>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</si>
  <si>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</si>
  <si>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</si>
  <si>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</si>
  <si>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</si>
  <si>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</si>
  <si>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</si>
  <si>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</si>
  <si>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神奈川県伊勢原市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</si>
  <si>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</si>
  <si>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</si>
  <si>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</si>
  <si>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</si>
  <si>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</si>
  <si>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</si>
  <si>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</si>
  <si>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</si>
  <si>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</si>
  <si>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</si>
  <si>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</si>
  <si>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</si>
  <si>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</si>
  <si>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</si>
  <si>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</si>
  <si>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</si>
  <si>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</si>
  <si>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</si>
  <si>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</si>
  <si>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</si>
  <si>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</si>
  <si>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</si>
  <si>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</si>
  <si>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</si>
  <si>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</si>
  <si>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</si>
  <si>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</si>
  <si>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</si>
  <si>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</si>
  <si>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</si>
  <si>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</si>
  <si>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</si>
  <si>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</si>
  <si>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</si>
  <si>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</si>
  <si>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</si>
  <si>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</si>
  <si>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</si>
  <si>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</si>
  <si>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</si>
  <si>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</si>
  <si>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</si>
  <si>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</si>
  <si>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</si>
  <si>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</si>
  <si>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</si>
  <si>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</si>
  <si>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</si>
  <si>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</si>
  <si>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</si>
  <si>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</si>
  <si>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</si>
  <si>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</si>
  <si>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</si>
  <si>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</si>
  <si>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</si>
  <si>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</si>
  <si>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</si>
  <si>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</si>
  <si>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</si>
  <si>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</si>
  <si>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</si>
  <si>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</si>
  <si>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</si>
  <si>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</si>
  <si>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</si>
  <si>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</si>
  <si>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</si>
  <si>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</si>
  <si>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</si>
  <si>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</si>
  <si>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</si>
  <si>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</si>
  <si>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</si>
  <si>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</si>
  <si>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</si>
  <si>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</si>
  <si>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</si>
  <si>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</si>
  <si>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</si>
  <si>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</si>
  <si>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</si>
  <si>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</si>
  <si>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</si>
  <si>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</si>
  <si>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</si>
  <si>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</si>
  <si>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</si>
  <si>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</si>
  <si>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</si>
  <si>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</si>
  <si>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</si>
  <si>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</si>
  <si>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</si>
  <si>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</si>
  <si>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</si>
  <si>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</si>
  <si>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</si>
  <si>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</si>
  <si>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</si>
  <si>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</si>
  <si>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</si>
  <si>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</si>
  <si>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</si>
  <si>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</si>
  <si>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</si>
  <si>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</si>
  <si>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</si>
  <si>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</si>
  <si>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</si>
  <si>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</si>
  <si>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</si>
  <si>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</si>
  <si>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</si>
  <si>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</si>
  <si>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</si>
  <si>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</si>
  <si>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</si>
  <si>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</si>
  <si>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</si>
  <si>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</si>
  <si>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</si>
  <si>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</si>
  <si>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</si>
  <si>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</si>
  <si>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</si>
  <si>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</si>
  <si>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</si>
  <si>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</si>
  <si>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</si>
  <si>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</si>
  <si>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</si>
  <si>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</si>
  <si>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</si>
  <si>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</si>
  <si>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</si>
  <si>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</si>
  <si>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</si>
  <si>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</si>
  <si>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</si>
  <si>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</si>
  <si>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</si>
  <si>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</si>
  <si>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</si>
  <si>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</si>
  <si>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</si>
  <si>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</si>
  <si>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</si>
  <si>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</si>
  <si>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神奈川県伊勢原市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</si>
  <si>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</si>
  <si>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</si>
  <si>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</si>
  <si>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</si>
  <si>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</si>
  <si>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</si>
  <si>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</si>
  <si>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</si>
  <si>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</si>
  <si>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</si>
  <si>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</si>
  <si>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</si>
  <si>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</si>
  <si>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</si>
  <si>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</si>
  <si>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</si>
  <si>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</si>
  <si>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</si>
  <si>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</si>
  <si>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</si>
  <si>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</si>
  <si>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</si>
  <si>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</si>
  <si>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</si>
  <si>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</si>
  <si>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</si>
  <si>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</si>
  <si>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</si>
  <si>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</si>
  <si>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</si>
  <si>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</si>
  <si>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</si>
  <si>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</si>
  <si>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</si>
  <si>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</si>
  <si>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</si>
  <si>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</si>
  <si>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</si>
  <si>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</si>
  <si>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</si>
  <si>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</si>
  <si>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</si>
  <si>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</si>
  <si>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</si>
  <si>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</si>
  <si>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</si>
  <si>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</si>
  <si>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</si>
  <si>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</si>
  <si>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</si>
  <si>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</si>
  <si>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</si>
  <si>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</si>
  <si>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</si>
  <si>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</si>
  <si>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</si>
  <si>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</si>
  <si>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</si>
  <si>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</si>
  <si>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</si>
  <si>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</si>
  <si>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</si>
  <si>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</si>
  <si>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</si>
  <si>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</si>
  <si>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</si>
  <si>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</si>
  <si>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</si>
  <si>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</si>
  <si>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</si>
  <si>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</si>
  <si>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</si>
  <si>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</si>
  <si>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</si>
  <si>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</si>
  <si>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</si>
  <si>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</si>
  <si>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</si>
  <si>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</si>
  <si>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</si>
  <si>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</si>
  <si>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</si>
  <si>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</si>
  <si>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</si>
  <si>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</si>
  <si>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</si>
  <si>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</si>
  <si>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</si>
  <si>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</si>
  <si>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</si>
  <si>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</si>
  <si>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</si>
  <si>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</si>
  <si>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</si>
  <si>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</si>
  <si>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</si>
  <si>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</si>
  <si>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</si>
  <si>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</si>
  <si>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</si>
  <si>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</si>
  <si>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</si>
  <si>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</si>
  <si>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</si>
  <si>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</si>
  <si>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</si>
  <si>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</si>
  <si>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</si>
  <si>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</si>
  <si>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</si>
  <si>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</si>
  <si>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</si>
  <si>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</si>
  <si>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</si>
  <si>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</si>
  <si>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</si>
  <si>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</si>
  <si>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</si>
  <si>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</si>
  <si>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</si>
  <si>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</si>
  <si>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</si>
  <si>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</si>
  <si>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</si>
  <si>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</si>
  <si>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</si>
  <si>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</si>
  <si>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</si>
  <si>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</si>
  <si>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</si>
  <si>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</si>
  <si>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</si>
  <si>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</si>
  <si>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</si>
  <si>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</si>
  <si>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</si>
  <si>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</si>
  <si>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</si>
  <si>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</si>
  <si>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</si>
  <si>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</si>
  <si>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</si>
  <si>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</si>
  <si>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</si>
  <si>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</si>
  <si>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</si>
  <si>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</si>
  <si>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</si>
  <si>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</si>
  <si>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</si>
  <si>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</si>
  <si>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</si>
  <si>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</si>
  <si>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</si>
  <si>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</si>
  <si>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</si>
  <si>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</si>
  <si>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</si>
  <si>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</si>
  <si>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</si>
  <si>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</si>
  <si>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</si>
  <si>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</si>
  <si>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</si>
  <si>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</si>
  <si>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</si>
  <si>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</si>
  <si>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</si>
  <si>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</si>
  <si>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</si>
  <si>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</si>
  <si>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</si>
  <si>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</si>
  <si>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</si>
  <si>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</si>
  <si>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</si>
  <si>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</si>
  <si>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</si>
  <si>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</si>
  <si>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</si>
  <si>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</si>
  <si>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</si>
  <si>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</si>
  <si>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</si>
  <si>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</si>
  <si>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</si>
  <si>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</si>
  <si>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</si>
  <si>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</si>
  <si>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</si>
  <si>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</si>
  <si>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</si>
  <si>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</si>
  <si>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</si>
  <si>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</si>
  <si>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</si>
  <si>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</si>
  <si>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0.44</t>
  </si>
  <si>
    <t>一般会計</t>
  </si>
  <si>
    <t>下水道事業特別会計</t>
  </si>
  <si>
    <t>介護保険事業特別会計</t>
  </si>
  <si>
    <t>国民健康保険事業特別会計</t>
  </si>
  <si>
    <t>後期高齢者医療事業特別会計</t>
  </si>
  <si>
    <t>用地取得事業特別会計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</si>
  <si>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</si>
  <si>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</si>
  <si>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</si>
  <si>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</si>
  <si>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</si>
  <si>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</si>
  <si>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</si>
  <si>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</si>
  <si>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</si>
  <si>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</si>
  <si>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</si>
  <si>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伊勢原市土地開発公社</t>
    <rPh sb="0" eb="4">
      <t>イセハラシ</t>
    </rPh>
    <rPh sb="4" eb="6">
      <t>トチ</t>
    </rPh>
    <rPh sb="6" eb="8">
      <t>カイハツ</t>
    </rPh>
    <rPh sb="8" eb="10">
      <t>コウシャ</t>
    </rPh>
    <phoneticPr fontId="2"/>
  </si>
  <si>
    <t>(一財）伊勢原市事業公社</t>
    <rPh sb="1" eb="2">
      <t>イチ</t>
    </rPh>
    <rPh sb="2" eb="3">
      <t>ザイ</t>
    </rPh>
    <rPh sb="4" eb="8">
      <t>イセハラシ</t>
    </rPh>
    <rPh sb="8" eb="10">
      <t>ジギョウ</t>
    </rPh>
    <rPh sb="10" eb="12">
      <t>コウシャ</t>
    </rPh>
    <phoneticPr fontId="2"/>
  </si>
  <si>
    <t>(公財）伊勢原市みどりのまち振興財団</t>
    <rPh sb="1" eb="2">
      <t>コウ</t>
    </rPh>
    <rPh sb="2" eb="3">
      <t>ザイ</t>
    </rPh>
    <rPh sb="4" eb="8">
      <t>イセハラシ</t>
    </rPh>
    <rPh sb="14" eb="16">
      <t>シンコウ</t>
    </rPh>
    <rPh sb="16" eb="18">
      <t>ザイダン</t>
    </rPh>
    <phoneticPr fontId="2"/>
  </si>
  <si>
    <t>秦野市伊勢原市環境衛生組合</t>
    <rPh sb="0" eb="3">
      <t>ハダノシ</t>
    </rPh>
    <rPh sb="3" eb="7">
      <t>イセハラシ</t>
    </rPh>
    <rPh sb="7" eb="9">
      <t>カンキョウ</t>
    </rPh>
    <rPh sb="9" eb="11">
      <t>エイセイ</t>
    </rPh>
    <rPh sb="11" eb="13">
      <t>クミアイ</t>
    </rPh>
    <phoneticPr fontId="2"/>
  </si>
  <si>
    <t>金目川水害予防組合</t>
    <rPh sb="0" eb="2">
      <t>カナメ</t>
    </rPh>
    <rPh sb="2" eb="3">
      <t>カワ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</si>
  <si>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</si>
  <si>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</si>
  <si>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</si>
  <si>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</si>
  <si>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t>
    <phoneticPr fontId="2"/>
  </si>
  <si>
    <t>-</t>
    <phoneticPr fontId="2"/>
  </si>
  <si>
    <t>(伊勢原市終末処理場周辺整備基金)</t>
    <rPh sb="1" eb="5">
      <t>イセハラシ</t>
    </rPh>
    <rPh sb="5" eb="7">
      <t>シュウマツ</t>
    </rPh>
    <rPh sb="7" eb="10">
      <t>ショリジョウ</t>
    </rPh>
    <rPh sb="10" eb="12">
      <t>シュウヘン</t>
    </rPh>
    <rPh sb="12" eb="14">
      <t>セイビ</t>
    </rPh>
    <rPh sb="14" eb="16">
      <t>キキン</t>
    </rPh>
    <phoneticPr fontId="18"/>
  </si>
  <si>
    <t>(伊勢原市まちづくり市民ファンド寄附金積立基金)</t>
    <rPh sb="1" eb="5">
      <t>イセハラシ</t>
    </rPh>
    <rPh sb="10" eb="12">
      <t>シミン</t>
    </rPh>
    <rPh sb="16" eb="19">
      <t>キフキン</t>
    </rPh>
    <rPh sb="19" eb="21">
      <t>ツミタテ</t>
    </rPh>
    <rPh sb="21" eb="23">
      <t>キキン</t>
    </rPh>
    <phoneticPr fontId="18"/>
  </si>
  <si>
    <t>(伊勢原市福祉のいずみ基金)</t>
    <rPh sb="1" eb="5">
      <t>イセハラシ</t>
    </rPh>
    <rPh sb="5" eb="7">
      <t>フクシ</t>
    </rPh>
    <rPh sb="11" eb="13">
      <t>キキン</t>
    </rPh>
    <phoneticPr fontId="18"/>
  </si>
  <si>
    <t>(伊勢原市ふるさとの森づくり基金)</t>
    <rPh sb="1" eb="5">
      <t>イセハラシ</t>
    </rPh>
    <rPh sb="10" eb="11">
      <t>モリ</t>
    </rPh>
    <rPh sb="14" eb="16">
      <t>キキン</t>
    </rPh>
    <phoneticPr fontId="18"/>
  </si>
  <si>
    <t>(伊勢原市公共施設等整備基金)</t>
    <rPh sb="1" eb="5">
      <t>イセハラシ</t>
    </rPh>
    <rPh sb="5" eb="7">
      <t>コウキョウ</t>
    </rPh>
    <rPh sb="7" eb="10">
      <t>シセツナド</t>
    </rPh>
    <rPh sb="10" eb="12">
      <t>セイビ</t>
    </rPh>
    <rPh sb="12" eb="14">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</si>
  <si>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</si>
  <si>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</si>
  <si>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</si>
  <si>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</si>
  <si>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減少傾向にあるものの、類似団体と比べて高い水準にあり、有形固定資産減価償却率も高い水準にある。特に、学校施設の有形固定資産減価償却が71.1％に昇っていること等が主な要因としてあげられる。平成27年度に策定した「公共施設等管理総合計画」に基づき、施設の老朽化対策の取組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</si>
  <si>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</si>
  <si>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</si>
  <si>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</si>
  <si>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</si>
  <si>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</si>
  <si>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</si>
  <si>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27年度以降は上昇傾向となっていたが、平成29年度以降は横ばいとなった。将来負担比率については、減少傾向が続いているが、類似団体と比べて高い水準となっている。実質公債費比率は、土地開発公社経営健全化計画に基づく用地取得費の償還や、「事業公社経営健全化計画」(H24～H37)に基づく、長期債務の解消に向けて引き続き取り組んでいく。今後も公社の適正な運用に努めるとともに、新規市債発行を可能な限り抑制し、元利償還金の圧縮に努める。</t>
    <rPh sb="0" eb="2">
      <t>ジッシツ</t>
    </rPh>
    <rPh sb="2" eb="4">
      <t>コウサイ</t>
    </rPh>
    <rPh sb="4" eb="5">
      <t>ヒ</t>
    </rPh>
    <rPh sb="5" eb="7">
      <t>ヒリツ</t>
    </rPh>
    <rPh sb="9" eb="11">
      <t>ヘイセイ</t>
    </rPh>
    <rPh sb="13" eb="15">
      <t>ネンド</t>
    </rPh>
    <rPh sb="15" eb="17">
      <t>イコウ</t>
    </rPh>
    <rPh sb="18" eb="20">
      <t>ジョウショウ</t>
    </rPh>
    <rPh sb="20" eb="22">
      <t>ケイコウ</t>
    </rPh>
    <rPh sb="30" eb="32">
      <t>ヘイセイ</t>
    </rPh>
    <rPh sb="34" eb="36">
      <t>ネンド</t>
    </rPh>
    <rPh sb="36" eb="38">
      <t>イコウ</t>
    </rPh>
    <rPh sb="39" eb="40">
      <t>ヨコ</t>
    </rPh>
    <rPh sb="47" eb="53">
      <t>ショウライフタンヒリツ</t>
    </rPh>
    <rPh sb="59" eb="61">
      <t>ゲンショウ</t>
    </rPh>
    <rPh sb="61" eb="63">
      <t>ケイコウ</t>
    </rPh>
    <rPh sb="64" eb="65">
      <t>ツヅ</t>
    </rPh>
    <rPh sb="71" eb="73">
      <t>ルイジ</t>
    </rPh>
    <rPh sb="73" eb="75">
      <t>ダンタイ</t>
    </rPh>
    <rPh sb="76" eb="77">
      <t>クラ</t>
    </rPh>
    <rPh sb="79" eb="80">
      <t>タカ</t>
    </rPh>
    <rPh sb="81" eb="83">
      <t>スイジュン</t>
    </rPh>
    <rPh sb="90" eb="97">
      <t>ジッシツコウサイヒヒリツ</t>
    </rPh>
    <rPh sb="99" eb="101">
      <t>トチ</t>
    </rPh>
    <rPh sb="101" eb="103">
      <t>カイハツ</t>
    </rPh>
    <rPh sb="103" eb="105">
      <t>コウシャ</t>
    </rPh>
    <rPh sb="105" eb="107">
      <t>ケイエイ</t>
    </rPh>
    <rPh sb="107" eb="110">
      <t>ケンゼンカ</t>
    </rPh>
    <rPh sb="110" eb="112">
      <t>ケイカク</t>
    </rPh>
    <rPh sb="113" eb="114">
      <t>モト</t>
    </rPh>
    <rPh sb="116" eb="118">
      <t>ヨウチ</t>
    </rPh>
    <rPh sb="118" eb="121">
      <t>シュトクヒ</t>
    </rPh>
    <rPh sb="122" eb="124">
      <t>ショウカン</t>
    </rPh>
    <rPh sb="127" eb="129">
      <t>ジギョウ</t>
    </rPh>
    <rPh sb="129" eb="131">
      <t>コウシャ</t>
    </rPh>
    <rPh sb="131" eb="133">
      <t>ケイエイ</t>
    </rPh>
    <rPh sb="133" eb="136">
      <t>ケンゼンカ</t>
    </rPh>
    <rPh sb="136" eb="138">
      <t>ケイカク</t>
    </rPh>
    <rPh sb="149" eb="150">
      <t>モト</t>
    </rPh>
    <rPh sb="153" eb="155">
      <t>チョウキ</t>
    </rPh>
    <rPh sb="155" eb="157">
      <t>サイム</t>
    </rPh>
    <rPh sb="158" eb="160">
      <t>カイショウ</t>
    </rPh>
    <rPh sb="161" eb="162">
      <t>ム</t>
    </rPh>
    <rPh sb="176" eb="178">
      <t>コンゴ</t>
    </rPh>
    <rPh sb="179" eb="181">
      <t>コウシャ</t>
    </rPh>
    <rPh sb="182" eb="184">
      <t>テキセイ</t>
    </rPh>
    <rPh sb="185" eb="187">
      <t>ウンヨウ</t>
    </rPh>
    <rPh sb="188" eb="189">
      <t>ツト</t>
    </rPh>
    <rPh sb="196" eb="198">
      <t>シンキ</t>
    </rPh>
    <rPh sb="198" eb="200">
      <t>シサイ</t>
    </rPh>
    <rPh sb="200" eb="202">
      <t>ハッコウ</t>
    </rPh>
    <rPh sb="203" eb="205">
      <t>カノウ</t>
    </rPh>
    <rPh sb="206" eb="207">
      <t>カギ</t>
    </rPh>
    <rPh sb="208" eb="210">
      <t>ヨクセイ</t>
    </rPh>
    <rPh sb="212" eb="214">
      <t>ガンリ</t>
    </rPh>
    <rPh sb="214" eb="217">
      <t>ショウカンキン</t>
    </rPh>
    <rPh sb="218" eb="220">
      <t>アッシュク</t>
    </rPh>
    <rPh sb="221" eb="22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</si>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</sst>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9" borderId="41" xfId="16" applyFont="1" applyFill="1" applyBorder="1" applyAlignment="1" applyProtection="1">
      <alignment horizontal="left" vertical="top" wrapText="1"/>
      <protection locked="0"/>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B021-4E35-BF09-4B4475F154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21060</c:v>
                </c:pt>
                <c:pt idx="1">
                  <c:v>23537</c:v>
                </c:pt>
                <c:pt idx="2">
                  <c:v>27585</c:v>
                </c:pt>
                <c:pt idx="3">
                  <c:v>28329</c:v>
                </c:pt>
                <c:pt idx="4">
                  <c:v>22497</c:v>
                </c:pt>
              </c:numCache>
            </c:numRef>
          </c:val>
          <c:smooth val="0"/>
          <c:extLst xmlns:c16r2="http://schemas.microsoft.com/office/drawing/2015/06/chart">
            <c:ext xmlns:c16="http://schemas.microsoft.com/office/drawing/2014/chart" uri="{C3380CC4-5D6E-409C-BE32-E72D297353CC}">
              <c16:uniqueId val="{00000001-B021-4E35-BF09-4B4475F154B2}"/>
            </c:ext>
          </c:extLst>
        </c:ser>
        <c:dLbls>
          <c:showLegendKey val="0"/>
          <c:showVal val="0"/>
          <c:showCatName val="0"/>
          <c:showSerName val="0"/>
          <c:showPercent val="0"/>
          <c:showBubbleSize val="0"/>
        </c:dLbls>
        <c:marker val="1"/>
        <c:smooth val="0"/>
        <c:axId val="810350992"/>
        <c:axId val="810351384"/>
      </c:lineChart>
      <c:catAx>
        <c:axId val="81035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351384"/>
        <c:crosses val="autoZero"/>
        <c:auto val="1"/>
        <c:lblAlgn val="ctr"/>
        <c:lblOffset val="100"/>
        <c:tickLblSkip val="1"/>
        <c:tickMarkSkip val="1"/>
        <c:noMultiLvlLbl val="0"/>
      </c:catAx>
      <c:valAx>
        <c:axId val="8103513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35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5.15</c:v>
                </c:pt>
                <c:pt idx="1">
                  <c:v>5.38</c:v>
                </c:pt>
                <c:pt idx="2">
                  <c:v>4.6100000000000003</c:v>
                </c:pt>
                <c:pt idx="3">
                  <c:v>4.83</c:v>
                </c:pt>
                <c:pt idx="4">
                  <c:v>4.9000000000000004</c:v>
                </c:pt>
              </c:numCache>
            </c:numRef>
          </c:val>
          <c:extLst xmlns:c16r2="http://schemas.microsoft.com/office/drawing/2015/06/chart">
            <c:ext xmlns:c16="http://schemas.microsoft.com/office/drawing/2014/chart" uri="{C3380CC4-5D6E-409C-BE32-E72D297353CC}">
              <c16:uniqueId val="{00000000-6770-4C7F-9BDF-93B2CD6974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4.45</c:v>
                </c:pt>
                <c:pt idx="1">
                  <c:v>6.58</c:v>
                </c:pt>
                <c:pt idx="2">
                  <c:v>6.7</c:v>
                </c:pt>
                <c:pt idx="3">
                  <c:v>8</c:v>
                </c:pt>
                <c:pt idx="4">
                  <c:v>8.6300000000000008</c:v>
                </c:pt>
              </c:numCache>
            </c:numRef>
          </c:val>
          <c:extLst xmlns:c16r2="http://schemas.microsoft.com/office/drawing/2015/06/chart">
            <c:ext xmlns:c16="http://schemas.microsoft.com/office/drawing/2014/chart" uri="{C3380CC4-5D6E-409C-BE32-E72D297353CC}">
              <c16:uniqueId val="{00000001-6770-4C7F-9BDF-93B2CD697473}"/>
            </c:ext>
          </c:extLst>
        </c:ser>
        <c:dLbls>
          <c:showLegendKey val="0"/>
          <c:showVal val="0"/>
          <c:showCatName val="0"/>
          <c:showSerName val="0"/>
          <c:showPercent val="0"/>
          <c:showBubbleSize val="0"/>
        </c:dLbls>
        <c:gapWidth val="250"/>
        <c:overlap val="100"/>
        <c:axId val="184521424"/>
        <c:axId val="722581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0.47</c:v>
                </c:pt>
                <c:pt idx="1">
                  <c:v>2.48</c:v>
                </c:pt>
                <c:pt idx="2">
                  <c:v>-0.44</c:v>
                </c:pt>
                <c:pt idx="3">
                  <c:v>1.59</c:v>
                </c:pt>
                <c:pt idx="4">
                  <c:v>0.9</c:v>
                </c:pt>
              </c:numCache>
            </c:numRef>
          </c:val>
          <c:smooth val="0"/>
          <c:extLst xmlns:c16r2="http://schemas.microsoft.com/office/drawing/2015/06/chart">
            <c:ext xmlns:c16="http://schemas.microsoft.com/office/drawing/2014/chart" uri="{C3380CC4-5D6E-409C-BE32-E72D297353CC}">
              <c16:uniqueId val="{00000002-6770-4C7F-9BDF-93B2CD697473}"/>
            </c:ext>
          </c:extLst>
        </c:ser>
        <c:dLbls>
          <c:showLegendKey val="0"/>
          <c:showVal val="0"/>
          <c:showCatName val="0"/>
          <c:showSerName val="0"/>
          <c:showPercent val="0"/>
          <c:showBubbleSize val="0"/>
        </c:dLbls>
        <c:marker val="1"/>
        <c:smooth val="0"/>
        <c:axId val="184521424"/>
        <c:axId val="722581560"/>
      </c:lineChart>
      <c:catAx>
        <c:axId val="18452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2581560"/>
        <c:crosses val="autoZero"/>
        <c:auto val="1"/>
        <c:lblAlgn val="ctr"/>
        <c:lblOffset val="100"/>
        <c:tickLblSkip val="1"/>
        <c:tickMarkSkip val="1"/>
        <c:noMultiLvlLbl val="0"/>
      </c:catAx>
      <c:valAx>
        <c:axId val="722581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52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70C-4A91-BA73-5445DFD0D6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0C-4A91-BA73-5445DFD0D6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70C-4A91-BA73-5445DFD0D60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70C-4A91-BA73-5445DFD0D60F}"/>
            </c:ext>
          </c:extLst>
        </c:ser>
        <c:ser>
          <c:idx val="4"/>
          <c:order val="4"/>
          <c:tx>
            <c:strRef>
              <c:f>データシート!$A$31</c:f>
              <c:strCache>
                <c:ptCount val="1"/>
                <c:pt idx="0">
                  <c:v>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B70C-4A91-BA73-5445DFD0D60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0.04</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B70C-4A91-BA73-5445DFD0D60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1.99</c:v>
                </c:pt>
                <c:pt idx="2">
                  <c:v>#N/A</c:v>
                </c:pt>
                <c:pt idx="3">
                  <c:v>2.76</c:v>
                </c:pt>
                <c:pt idx="4">
                  <c:v>#N/A</c:v>
                </c:pt>
                <c:pt idx="5">
                  <c:v>4</c:v>
                </c:pt>
                <c:pt idx="6">
                  <c:v>#N/A</c:v>
                </c:pt>
                <c:pt idx="7">
                  <c:v>4.29</c:v>
                </c:pt>
                <c:pt idx="8">
                  <c:v>#N/A</c:v>
                </c:pt>
                <c:pt idx="9">
                  <c:v>1.23</c:v>
                </c:pt>
              </c:numCache>
            </c:numRef>
          </c:val>
          <c:extLst xmlns:c16r2="http://schemas.microsoft.com/office/drawing/2015/06/chart">
            <c:ext xmlns:c16="http://schemas.microsoft.com/office/drawing/2014/chart" uri="{C3380CC4-5D6E-409C-BE32-E72D297353CC}">
              <c16:uniqueId val="{00000006-B70C-4A91-BA73-5445DFD0D60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1.31</c:v>
                </c:pt>
                <c:pt idx="2">
                  <c:v>#N/A</c:v>
                </c:pt>
                <c:pt idx="3">
                  <c:v>1.38</c:v>
                </c:pt>
                <c:pt idx="4">
                  <c:v>#N/A</c:v>
                </c:pt>
                <c:pt idx="5">
                  <c:v>1.46</c:v>
                </c:pt>
                <c:pt idx="6">
                  <c:v>#N/A</c:v>
                </c:pt>
                <c:pt idx="7">
                  <c:v>1.41</c:v>
                </c:pt>
                <c:pt idx="8">
                  <c:v>#N/A</c:v>
                </c:pt>
                <c:pt idx="9">
                  <c:v>1.68</c:v>
                </c:pt>
              </c:numCache>
            </c:numRef>
          </c:val>
          <c:extLst xmlns:c16r2="http://schemas.microsoft.com/office/drawing/2015/06/chart">
            <c:ext xmlns:c16="http://schemas.microsoft.com/office/drawing/2014/chart" uri="{C3380CC4-5D6E-409C-BE32-E72D297353CC}">
              <c16:uniqueId val="{00000007-B70C-4A91-BA73-5445DFD0D60F}"/>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0.34</c:v>
                </c:pt>
                <c:pt idx="2">
                  <c:v>#N/A</c:v>
                </c:pt>
                <c:pt idx="3">
                  <c:v>0.71</c:v>
                </c:pt>
                <c:pt idx="4">
                  <c:v>#N/A</c:v>
                </c:pt>
                <c:pt idx="5">
                  <c:v>0.78</c:v>
                </c:pt>
                <c:pt idx="6">
                  <c:v>#N/A</c:v>
                </c:pt>
                <c:pt idx="7">
                  <c:v>0.64</c:v>
                </c:pt>
                <c:pt idx="8">
                  <c:v>#N/A</c:v>
                </c:pt>
                <c:pt idx="9">
                  <c:v>2.62</c:v>
                </c:pt>
              </c:numCache>
            </c:numRef>
          </c:val>
          <c:extLst xmlns:c16r2="http://schemas.microsoft.com/office/drawing/2015/06/chart">
            <c:ext xmlns:c16="http://schemas.microsoft.com/office/drawing/2014/chart" uri="{C3380CC4-5D6E-409C-BE32-E72D297353CC}">
              <c16:uniqueId val="{00000008-B70C-4A91-BA73-5445DFD0D6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5.15</c:v>
                </c:pt>
                <c:pt idx="2">
                  <c:v>#N/A</c:v>
                </c:pt>
                <c:pt idx="3">
                  <c:v>5.37</c:v>
                </c:pt>
                <c:pt idx="4">
                  <c:v>#N/A</c:v>
                </c:pt>
                <c:pt idx="5">
                  <c:v>4.6100000000000003</c:v>
                </c:pt>
                <c:pt idx="6">
                  <c:v>#N/A</c:v>
                </c:pt>
                <c:pt idx="7">
                  <c:v>4.82</c:v>
                </c:pt>
                <c:pt idx="8">
                  <c:v>#N/A</c:v>
                </c:pt>
                <c:pt idx="9">
                  <c:v>4.9000000000000004</c:v>
                </c:pt>
              </c:numCache>
            </c:numRef>
          </c:val>
          <c:extLst xmlns:c16r2="http://schemas.microsoft.com/office/drawing/2015/06/chart">
            <c:ext xmlns:c16="http://schemas.microsoft.com/office/drawing/2014/chart" uri="{C3380CC4-5D6E-409C-BE32-E72D297353CC}">
              <c16:uniqueId val="{00000009-B70C-4A91-BA73-5445DFD0D60F}"/>
            </c:ext>
          </c:extLst>
        </c:ser>
        <c:dLbls>
          <c:showLegendKey val="0"/>
          <c:showVal val="0"/>
          <c:showCatName val="0"/>
          <c:showSerName val="0"/>
          <c:showPercent val="0"/>
          <c:showBubbleSize val="0"/>
        </c:dLbls>
        <c:gapWidth val="150"/>
        <c:overlap val="100"/>
        <c:axId val="722582344"/>
        <c:axId val="722582736"/>
      </c:barChart>
      <c:catAx>
        <c:axId val="72258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2582736"/>
        <c:crosses val="autoZero"/>
        <c:auto val="1"/>
        <c:lblAlgn val="ctr"/>
        <c:lblOffset val="100"/>
        <c:tickLblSkip val="1"/>
        <c:tickMarkSkip val="1"/>
        <c:noMultiLvlLbl val="0"/>
      </c:catAx>
      <c:valAx>
        <c:axId val="72258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582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3043</c:v>
                </c:pt>
                <c:pt idx="5">
                  <c:v>2868</c:v>
                </c:pt>
                <c:pt idx="8">
                  <c:v>2958</c:v>
                </c:pt>
                <c:pt idx="11">
                  <c:v>3048</c:v>
                </c:pt>
                <c:pt idx="14">
                  <c:v>3063</c:v>
                </c:pt>
              </c:numCache>
            </c:numRef>
          </c:val>
          <c:extLst xmlns:c16r2="http://schemas.microsoft.com/office/drawing/2015/06/chart">
            <c:ext xmlns:c16="http://schemas.microsoft.com/office/drawing/2014/chart" uri="{C3380CC4-5D6E-409C-BE32-E72D297353CC}">
              <c16:uniqueId val="{00000000-BC87-4BDD-85B9-C6067ADD38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C87-4BDD-85B9-C6067ADD38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243</c:v>
                </c:pt>
                <c:pt idx="3">
                  <c:v>420</c:v>
                </c:pt>
                <c:pt idx="6">
                  <c:v>477</c:v>
                </c:pt>
                <c:pt idx="9">
                  <c:v>447</c:v>
                </c:pt>
                <c:pt idx="12">
                  <c:v>442</c:v>
                </c:pt>
              </c:numCache>
            </c:numRef>
          </c:val>
          <c:extLst xmlns:c16r2="http://schemas.microsoft.com/office/drawing/2015/06/chart">
            <c:ext xmlns:c16="http://schemas.microsoft.com/office/drawing/2014/chart" uri="{C3380CC4-5D6E-409C-BE32-E72D297353CC}">
              <c16:uniqueId val="{00000002-BC87-4BDD-85B9-C6067ADD38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35</c:v>
                </c:pt>
                <c:pt idx="6">
                  <c:v>192</c:v>
                </c:pt>
                <c:pt idx="9">
                  <c:v>192</c:v>
                </c:pt>
                <c:pt idx="12">
                  <c:v>193</c:v>
                </c:pt>
              </c:numCache>
            </c:numRef>
          </c:val>
          <c:extLst xmlns:c16r2="http://schemas.microsoft.com/office/drawing/2015/06/chart">
            <c:ext xmlns:c16="http://schemas.microsoft.com/office/drawing/2014/chart" uri="{C3380CC4-5D6E-409C-BE32-E72D297353CC}">
              <c16:uniqueId val="{00000003-BC87-4BDD-85B9-C6067ADD38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895</c:v>
                </c:pt>
                <c:pt idx="3">
                  <c:v>899</c:v>
                </c:pt>
                <c:pt idx="6">
                  <c:v>863</c:v>
                </c:pt>
                <c:pt idx="9">
                  <c:v>867</c:v>
                </c:pt>
                <c:pt idx="12">
                  <c:v>805</c:v>
                </c:pt>
              </c:numCache>
            </c:numRef>
          </c:val>
          <c:extLst xmlns:c16r2="http://schemas.microsoft.com/office/drawing/2015/06/chart">
            <c:ext xmlns:c16="http://schemas.microsoft.com/office/drawing/2014/chart" uri="{C3380CC4-5D6E-409C-BE32-E72D297353CC}">
              <c16:uniqueId val="{00000004-BC87-4BDD-85B9-C6067ADD38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87-4BDD-85B9-C6067ADD38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C87-4BDD-85B9-C6067ADD38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2657</c:v>
                </c:pt>
                <c:pt idx="3">
                  <c:v>2637</c:v>
                </c:pt>
                <c:pt idx="6">
                  <c:v>2721</c:v>
                </c:pt>
                <c:pt idx="9">
                  <c:v>2816</c:v>
                </c:pt>
                <c:pt idx="12">
                  <c:v>2798</c:v>
                </c:pt>
              </c:numCache>
            </c:numRef>
          </c:val>
          <c:extLst xmlns:c16r2="http://schemas.microsoft.com/office/drawing/2015/06/chart">
            <c:ext xmlns:c16="http://schemas.microsoft.com/office/drawing/2014/chart" uri="{C3380CC4-5D6E-409C-BE32-E72D297353CC}">
              <c16:uniqueId val="{00000007-BC87-4BDD-85B9-C6067ADD387B}"/>
            </c:ext>
          </c:extLst>
        </c:ser>
        <c:dLbls>
          <c:showLegendKey val="0"/>
          <c:showVal val="0"/>
          <c:showCatName val="0"/>
          <c:showSerName val="0"/>
          <c:showPercent val="0"/>
          <c:showBubbleSize val="0"/>
        </c:dLbls>
        <c:gapWidth val="100"/>
        <c:overlap val="100"/>
        <c:axId val="722579208"/>
        <c:axId val="722581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774</c:v>
                </c:pt>
                <c:pt idx="2">
                  <c:v>#N/A</c:v>
                </c:pt>
                <c:pt idx="3">
                  <c:v>#N/A</c:v>
                </c:pt>
                <c:pt idx="4">
                  <c:v>1123</c:v>
                </c:pt>
                <c:pt idx="5">
                  <c:v>#N/A</c:v>
                </c:pt>
                <c:pt idx="6">
                  <c:v>#N/A</c:v>
                </c:pt>
                <c:pt idx="7">
                  <c:v>1295</c:v>
                </c:pt>
                <c:pt idx="8">
                  <c:v>#N/A</c:v>
                </c:pt>
                <c:pt idx="9">
                  <c:v>#N/A</c:v>
                </c:pt>
                <c:pt idx="10">
                  <c:v>1274</c:v>
                </c:pt>
                <c:pt idx="11">
                  <c:v>#N/A</c:v>
                </c:pt>
                <c:pt idx="12">
                  <c:v>#N/A</c:v>
                </c:pt>
                <c:pt idx="13">
                  <c:v>1175</c:v>
                </c:pt>
                <c:pt idx="14">
                  <c:v>#N/A</c:v>
                </c:pt>
              </c:numCache>
            </c:numRef>
          </c:val>
          <c:smooth val="0"/>
          <c:extLst xmlns:c16r2="http://schemas.microsoft.com/office/drawing/2015/06/chart">
            <c:ext xmlns:c16="http://schemas.microsoft.com/office/drawing/2014/chart" uri="{C3380CC4-5D6E-409C-BE32-E72D297353CC}">
              <c16:uniqueId val="{00000008-BC87-4BDD-85B9-C6067ADD387B}"/>
            </c:ext>
          </c:extLst>
        </c:ser>
        <c:dLbls>
          <c:showLegendKey val="0"/>
          <c:showVal val="0"/>
          <c:showCatName val="0"/>
          <c:showSerName val="0"/>
          <c:showPercent val="0"/>
          <c:showBubbleSize val="0"/>
        </c:dLbls>
        <c:marker val="1"/>
        <c:smooth val="0"/>
        <c:axId val="722579208"/>
        <c:axId val="722581168"/>
      </c:lineChart>
      <c:catAx>
        <c:axId val="722579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2581168"/>
        <c:crosses val="autoZero"/>
        <c:auto val="1"/>
        <c:lblAlgn val="ctr"/>
        <c:lblOffset val="100"/>
        <c:tickLblSkip val="1"/>
        <c:tickMarkSkip val="1"/>
        <c:noMultiLvlLbl val="0"/>
      </c:catAx>
      <c:valAx>
        <c:axId val="72258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579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26692</c:v>
                </c:pt>
                <c:pt idx="5">
                  <c:v>26246</c:v>
                </c:pt>
                <c:pt idx="8">
                  <c:v>25496</c:v>
                </c:pt>
                <c:pt idx="11">
                  <c:v>24369</c:v>
                </c:pt>
                <c:pt idx="14">
                  <c:v>23484</c:v>
                </c:pt>
              </c:numCache>
            </c:numRef>
          </c:val>
          <c:extLst xmlns:c16r2="http://schemas.microsoft.com/office/drawing/2015/06/chart">
            <c:ext xmlns:c16="http://schemas.microsoft.com/office/drawing/2014/chart" uri="{C3380CC4-5D6E-409C-BE32-E72D297353CC}">
              <c16:uniqueId val="{00000000-DEB8-4D17-9DA4-3185DB071D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5682</c:v>
                </c:pt>
                <c:pt idx="5">
                  <c:v>5723</c:v>
                </c:pt>
                <c:pt idx="8">
                  <c:v>5816</c:v>
                </c:pt>
                <c:pt idx="11">
                  <c:v>6176</c:v>
                </c:pt>
                <c:pt idx="14">
                  <c:v>6208</c:v>
                </c:pt>
              </c:numCache>
            </c:numRef>
          </c:val>
          <c:extLst xmlns:c16r2="http://schemas.microsoft.com/office/drawing/2015/06/chart">
            <c:ext xmlns:c16="http://schemas.microsoft.com/office/drawing/2014/chart" uri="{C3380CC4-5D6E-409C-BE32-E72D297353CC}">
              <c16:uniqueId val="{00000001-DEB8-4D17-9DA4-3185DB071D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1939</c:v>
                </c:pt>
                <c:pt idx="5">
                  <c:v>2275</c:v>
                </c:pt>
                <c:pt idx="8">
                  <c:v>2686</c:v>
                </c:pt>
                <c:pt idx="11">
                  <c:v>3302</c:v>
                </c:pt>
                <c:pt idx="14">
                  <c:v>3953</c:v>
                </c:pt>
              </c:numCache>
            </c:numRef>
          </c:val>
          <c:extLst xmlns:c16r2="http://schemas.microsoft.com/office/drawing/2015/06/chart">
            <c:ext xmlns:c16="http://schemas.microsoft.com/office/drawing/2014/chart" uri="{C3380CC4-5D6E-409C-BE32-E72D297353CC}">
              <c16:uniqueId val="{00000002-DEB8-4D17-9DA4-3185DB071D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EB8-4D17-9DA4-3185DB071D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EB8-4D17-9DA4-3185DB071D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347</c:v>
                </c:pt>
                <c:pt idx="3">
                  <c:v>312</c:v>
                </c:pt>
                <c:pt idx="6">
                  <c:v>278</c:v>
                </c:pt>
                <c:pt idx="9">
                  <c:v>245</c:v>
                </c:pt>
                <c:pt idx="12">
                  <c:v>216</c:v>
                </c:pt>
              </c:numCache>
            </c:numRef>
          </c:val>
          <c:extLst xmlns:c16r2="http://schemas.microsoft.com/office/drawing/2015/06/chart">
            <c:ext xmlns:c16="http://schemas.microsoft.com/office/drawing/2014/chart" uri="{C3380CC4-5D6E-409C-BE32-E72D297353CC}">
              <c16:uniqueId val="{00000005-DEB8-4D17-9DA4-3185DB071D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3713</c:v>
                </c:pt>
                <c:pt idx="3">
                  <c:v>3647</c:v>
                </c:pt>
                <c:pt idx="6">
                  <c:v>3515</c:v>
                </c:pt>
                <c:pt idx="9">
                  <c:v>3392</c:v>
                </c:pt>
                <c:pt idx="12">
                  <c:v>2688</c:v>
                </c:pt>
              </c:numCache>
            </c:numRef>
          </c:val>
          <c:extLst xmlns:c16r2="http://schemas.microsoft.com/office/drawing/2015/06/chart">
            <c:ext xmlns:c16="http://schemas.microsoft.com/office/drawing/2014/chart" uri="{C3380CC4-5D6E-409C-BE32-E72D297353CC}">
              <c16:uniqueId val="{00000006-DEB8-4D17-9DA4-3185DB071D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2163</c:v>
                </c:pt>
                <c:pt idx="3">
                  <c:v>2141</c:v>
                </c:pt>
                <c:pt idx="6">
                  <c:v>1916</c:v>
                </c:pt>
                <c:pt idx="9">
                  <c:v>2364</c:v>
                </c:pt>
                <c:pt idx="12">
                  <c:v>2298</c:v>
                </c:pt>
              </c:numCache>
            </c:numRef>
          </c:val>
          <c:extLst xmlns:c16r2="http://schemas.microsoft.com/office/drawing/2015/06/chart">
            <c:ext xmlns:c16="http://schemas.microsoft.com/office/drawing/2014/chart" uri="{C3380CC4-5D6E-409C-BE32-E72D297353CC}">
              <c16:uniqueId val="{00000007-DEB8-4D17-9DA4-3185DB071D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11875</c:v>
                </c:pt>
                <c:pt idx="3">
                  <c:v>11743</c:v>
                </c:pt>
                <c:pt idx="6">
                  <c:v>11393</c:v>
                </c:pt>
                <c:pt idx="9">
                  <c:v>11381</c:v>
                </c:pt>
                <c:pt idx="12">
                  <c:v>11200</c:v>
                </c:pt>
              </c:numCache>
            </c:numRef>
          </c:val>
          <c:extLst xmlns:c16r2="http://schemas.microsoft.com/office/drawing/2015/06/chart">
            <c:ext xmlns:c16="http://schemas.microsoft.com/office/drawing/2014/chart" uri="{C3380CC4-5D6E-409C-BE32-E72D297353CC}">
              <c16:uniqueId val="{00000008-DEB8-4D17-9DA4-3185DB071D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6638</c:v>
                </c:pt>
                <c:pt idx="3">
                  <c:v>6203</c:v>
                </c:pt>
                <c:pt idx="6">
                  <c:v>5764</c:v>
                </c:pt>
                <c:pt idx="9">
                  <c:v>5345</c:v>
                </c:pt>
                <c:pt idx="12">
                  <c:v>4925</c:v>
                </c:pt>
              </c:numCache>
            </c:numRef>
          </c:val>
          <c:extLst xmlns:c16r2="http://schemas.microsoft.com/office/drawing/2015/06/chart">
            <c:ext xmlns:c16="http://schemas.microsoft.com/office/drawing/2014/chart" uri="{C3380CC4-5D6E-409C-BE32-E72D297353CC}">
              <c16:uniqueId val="{00000009-DEB8-4D17-9DA4-3185DB071D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27043</c:v>
                </c:pt>
                <c:pt idx="3">
                  <c:v>26620</c:v>
                </c:pt>
                <c:pt idx="6">
                  <c:v>25881</c:v>
                </c:pt>
                <c:pt idx="9">
                  <c:v>25012</c:v>
                </c:pt>
                <c:pt idx="12">
                  <c:v>23483</c:v>
                </c:pt>
              </c:numCache>
            </c:numRef>
          </c:val>
          <c:extLst xmlns:c16r2="http://schemas.microsoft.com/office/drawing/2015/06/chart">
            <c:ext xmlns:c16="http://schemas.microsoft.com/office/drawing/2014/chart" uri="{C3380CC4-5D6E-409C-BE32-E72D297353CC}">
              <c16:uniqueId val="{0000000A-DEB8-4D17-9DA4-3185DB071D9C}"/>
            </c:ext>
          </c:extLst>
        </c:ser>
        <c:dLbls>
          <c:showLegendKey val="0"/>
          <c:showVal val="0"/>
          <c:showCatName val="0"/>
          <c:showSerName val="0"/>
          <c:showPercent val="0"/>
          <c:showBubbleSize val="0"/>
        </c:dLbls>
        <c:gapWidth val="100"/>
        <c:overlap val="100"/>
        <c:axId val="722579600"/>
        <c:axId val="722579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17465</c:v>
                </c:pt>
                <c:pt idx="2">
                  <c:v>#N/A</c:v>
                </c:pt>
                <c:pt idx="3">
                  <c:v>#N/A</c:v>
                </c:pt>
                <c:pt idx="4">
                  <c:v>16422</c:v>
                </c:pt>
                <c:pt idx="5">
                  <c:v>#N/A</c:v>
                </c:pt>
                <c:pt idx="6">
                  <c:v>#N/A</c:v>
                </c:pt>
                <c:pt idx="7">
                  <c:v>14749</c:v>
                </c:pt>
                <c:pt idx="8">
                  <c:v>#N/A</c:v>
                </c:pt>
                <c:pt idx="9">
                  <c:v>#N/A</c:v>
                </c:pt>
                <c:pt idx="10">
                  <c:v>13891</c:v>
                </c:pt>
                <c:pt idx="11">
                  <c:v>#N/A</c:v>
                </c:pt>
                <c:pt idx="12">
                  <c:v>#N/A</c:v>
                </c:pt>
                <c:pt idx="13">
                  <c:v>11164</c:v>
                </c:pt>
                <c:pt idx="14">
                  <c:v>#N/A</c:v>
                </c:pt>
              </c:numCache>
            </c:numRef>
          </c:val>
          <c:smooth val="0"/>
          <c:extLst xmlns:c16r2="http://schemas.microsoft.com/office/drawing/2015/06/chart">
            <c:ext xmlns:c16="http://schemas.microsoft.com/office/drawing/2014/chart" uri="{C3380CC4-5D6E-409C-BE32-E72D297353CC}">
              <c16:uniqueId val="{0000000B-DEB8-4D17-9DA4-3185DB071D9C}"/>
            </c:ext>
          </c:extLst>
        </c:ser>
        <c:dLbls>
          <c:showLegendKey val="0"/>
          <c:showVal val="0"/>
          <c:showCatName val="0"/>
          <c:showSerName val="0"/>
          <c:showPercent val="0"/>
          <c:showBubbleSize val="0"/>
        </c:dLbls>
        <c:marker val="1"/>
        <c:smooth val="0"/>
        <c:axId val="722579600"/>
        <c:axId val="722579992"/>
      </c:lineChart>
      <c:catAx>
        <c:axId val="72257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2579992"/>
        <c:crosses val="autoZero"/>
        <c:auto val="1"/>
        <c:lblAlgn val="ctr"/>
        <c:lblOffset val="100"/>
        <c:tickLblSkip val="1"/>
        <c:tickMarkSkip val="1"/>
        <c:noMultiLvlLbl val="0"/>
      </c:catAx>
      <c:valAx>
        <c:axId val="722579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57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1275</c:v>
                </c:pt>
                <c:pt idx="1">
                  <c:v>1533</c:v>
                </c:pt>
                <c:pt idx="2">
                  <c:v>1679</c:v>
                </c:pt>
              </c:numCache>
            </c:numRef>
          </c:val>
          <c:extLst xmlns:c16r2="http://schemas.microsoft.com/office/drawing/2015/06/chart">
            <c:ext xmlns:c16="http://schemas.microsoft.com/office/drawing/2014/chart" uri="{C3380CC4-5D6E-409C-BE32-E72D297353CC}">
              <c16:uniqueId val="{00000000-6082-44F2-8AC0-D9DA3FCE4A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6082-44F2-8AC0-D9DA3FCE4A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634</c:v>
                </c:pt>
                <c:pt idx="1">
                  <c:v>714</c:v>
                </c:pt>
                <c:pt idx="2">
                  <c:v>782</c:v>
                </c:pt>
              </c:numCache>
            </c:numRef>
          </c:val>
          <c:extLst xmlns:c16r2="http://schemas.microsoft.com/office/drawing/2015/06/chart">
            <c:ext xmlns:c16="http://schemas.microsoft.com/office/drawing/2014/chart" uri="{C3380CC4-5D6E-409C-BE32-E72D297353CC}">
              <c16:uniqueId val="{00000002-6082-44F2-8AC0-D9DA3FCE4A63}"/>
            </c:ext>
          </c:extLst>
        </c:ser>
        <c:dLbls>
          <c:showLegendKey val="0"/>
          <c:showVal val="0"/>
          <c:showCatName val="0"/>
          <c:showSerName val="0"/>
          <c:showPercent val="0"/>
          <c:showBubbleSize val="0"/>
        </c:dLbls>
        <c:gapWidth val="120"/>
        <c:overlap val="100"/>
        <c:axId val="802731600"/>
        <c:axId val="802731208"/>
      </c:barChart>
      <c:catAx>
        <c:axId val="80273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02731208"/>
        <c:crosses val="autoZero"/>
        <c:auto val="1"/>
        <c:lblAlgn val="ctr"/>
        <c:lblOffset val="100"/>
        <c:tickLblSkip val="1"/>
        <c:tickMarkSkip val="1"/>
        <c:noMultiLvlLbl val="0"/>
      </c:catAx>
      <c:valAx>
        <c:axId val="802731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0273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839-43C1-9D46-CABCDD91EA8F}"/>
                </c:ext>
                <c:ext xmlns:c15="http://schemas.microsoft.com/office/drawing/2012/chart" uri="{CE6537A1-D6FC-4f65-9D91-7224C49458BB}">
                  <c15:dlblFieldTable>
                    <c15:dlblFTEntry>
                      <c15:txfldGUID>{321552CB-737E-43DD-9BC9-B938E02FE492}</c15:txfldGUID>
                      <c15:f>[1]公会計指標分析・財政指標組合せ分析表!$BP$50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839-43C1-9D46-CABCDD91EA8F}"/>
                </c:ext>
                <c:ext xmlns:c15="http://schemas.microsoft.com/office/drawing/2012/chart" uri="{CE6537A1-D6FC-4f65-9D91-7224C49458BB}">
                  <c15:dlblFieldTable>
                    <c15:dlblFTEntry>
                      <c15:txfldGUID>{A8D7A67A-C8AD-4E2C-B7F9-4B29CA96CDD7}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839-43C1-9D46-CABCDD91EA8F}"/>
                </c:ext>
                <c:ext xmlns:c15="http://schemas.microsoft.com/office/drawing/2012/chart" uri="{CE6537A1-D6FC-4f65-9D91-7224C49458BB}">
                  <c15:dlblFieldTable>
                    <c15:dlblFTEntry>
                      <c15:txfldGUID>{AA413871-19CF-4703-A487-A6E196CFCE5D}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839-43C1-9D46-CABCDD91EA8F}"/>
                </c:ext>
                <c:ext xmlns:c15="http://schemas.microsoft.com/office/drawing/2012/chart" uri="{CE6537A1-D6FC-4f65-9D91-7224C49458BB}">
                  <c15:dlblFieldTable>
                    <c15:dlblFTEntry>
                      <c15:txfldGUID>{8A264156-A8E4-48ED-B625-B966F0F6C4F7}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839-43C1-9D46-CABCDD91EA8F}"/>
                </c:ext>
                <c:ext xmlns:c15="http://schemas.microsoft.com/office/drawing/2012/chart" uri="{CE6537A1-D6FC-4f65-9D91-7224C49458BB}">
                  <c15:dlblFieldTable>
                    <c15:dlblFTEntry>
                      <c15:txfldGUID>{6814A518-753B-4854-983B-235C5044DC66}</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839-43C1-9D46-CABCDD91EA8F}"/>
                </c:ext>
                <c:ext xmlns:c15="http://schemas.microsoft.com/office/drawing/2012/chart" uri="{CE6537A1-D6FC-4f65-9D91-7224C49458BB}">
                  <c15:dlblFieldTable>
                    <c15:dlblFTEntry>
                      <c15:txfldGUID>{D402F82B-1EA1-4753-B081-84A749931B40}</c15:txfldGUID>
                      <c15:f>[1]公会計指標分析・財政指標組合せ分析表!$BX$50</c15:f>
                      <c15:dlblFieldTableCache>
                        <c:ptCount val="1"/>
                        <c:pt idx="0">
                          <c:v>H27</c:v>
                        </c:pt>
                      </c15:dlblFieldTableCache>
                    </c15:dlblFTEntry>
                  </c15:dlblFieldTable>
                  <c15:showDataLabelsRange val="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839-43C1-9D46-CABCDD91EA8F}"/>
                </c:ext>
                <c:ext xmlns:c15="http://schemas.microsoft.com/office/drawing/2012/chart" uri="{CE6537A1-D6FC-4f65-9D91-7224C49458BB}">
                  <c15:dlblFieldTable>
                    <c15:dlblFTEntry>
                      <c15:txfldGUID>{4E15A91B-4D07-4D44-B1FC-061BA647B65D}</c15:txfldGUID>
                      <c15:f>[1]公会計指標分析・財政指標組合せ分析表!$CF$50</c15:f>
                      <c15:dlblFieldTableCache>
                        <c:ptCount val="1"/>
                        <c:pt idx="0">
                          <c:v>H28</c:v>
                        </c:pt>
                      </c15:dlblFieldTableCache>
                    </c15:dlblFTEntry>
                  </c15:dlblFieldTable>
                  <c15:showDataLabelsRange val="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839-43C1-9D46-CABCDD91EA8F}"/>
                </c:ext>
                <c:ext xmlns:c15="http://schemas.microsoft.com/office/drawing/2012/chart" uri="{CE6537A1-D6FC-4f65-9D91-7224C49458BB}">
                  <c15:dlblFieldTable>
                    <c15:dlblFTEntry>
                      <c15:txfldGUID>{B2F31934-5C39-462E-B05C-28F7C28AABFE}</c15:txfldGUID>
                      <c15:f>[1]公会計指標分析・財政指標組合せ分析表!$CN$50</c15:f>
                      <c15:dlblFieldTableCache>
                        <c:ptCount val="1"/>
                        <c:pt idx="0">
                          <c:v>H29</c:v>
                        </c:pt>
                      </c15:dlblFieldTableCache>
                    </c15:dlblFTEntry>
                  </c15:dlblFieldTable>
                  <c15:showDataLabelsRange val="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839-43C1-9D46-CABCDD91EA8F}"/>
                </c:ext>
                <c:ext xmlns:c15="http://schemas.microsoft.com/office/drawing/2012/chart" uri="{CE6537A1-D6FC-4f65-9D91-7224C49458BB}">
                  <c15:dlblFieldTable>
                    <c15:dlblFTEntry>
                      <c15:txfldGUID>{949AFA4E-8070-449B-8BE0-9CD67396B02D}</c15:txfldGUID>
                      <c15:f>[1]公会計指標分析・財政指標組合せ分析表!$CV$50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62.8</c:v>
                </c:pt>
                <c:pt idx="16">
                  <c:v>68.400000000000006</c:v>
                </c:pt>
                <c:pt idx="24">
                  <c:v>69.8</c:v>
                </c:pt>
                <c:pt idx="32">
                  <c:v>71.5</c:v>
                </c:pt>
              </c:numCache>
            </c:numRef>
          </c:xVal>
          <c:yVal>
            <c:numRef>
              <c:f>[1]公会計指標分析・財政指標組合せ分析表!$BP$51:$DC$51</c:f>
              <c:numCache>
                <c:formatCode>General</c:formatCode>
                <c:ptCount val="40"/>
                <c:pt idx="8">
                  <c:v>98.6</c:v>
                </c:pt>
                <c:pt idx="16">
                  <c:v>87.4</c:v>
                </c:pt>
                <c:pt idx="24">
                  <c:v>81.900000000000006</c:v>
                </c:pt>
                <c:pt idx="32">
                  <c:v>64.7</c:v>
                </c:pt>
              </c:numCache>
            </c:numRef>
          </c:yVal>
          <c:smooth val="0"/>
          <c:extLst xmlns:c16r2="http://schemas.microsoft.com/office/drawing/2015/06/chart">
            <c:ext xmlns:c16="http://schemas.microsoft.com/office/drawing/2014/chart" uri="{C3380CC4-5D6E-409C-BE32-E72D297353CC}">
              <c16:uniqueId val="{00000009-1839-43C1-9D46-CABCDD91EA8F}"/>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839-43C1-9D46-CABCDD91EA8F}"/>
                </c:ext>
                <c:ext xmlns:c15="http://schemas.microsoft.com/office/drawing/2012/chart" uri="{CE6537A1-D6FC-4f65-9D91-7224C49458BB}">
                  <c15:dlblFieldTable>
                    <c15:dlblFTEntry>
                      <c15:txfldGUID>{4E1E9CE7-FAB4-4D1D-99D5-5B823914664C}</c15:txfldGUID>
                      <c15:f>[1]公会計指標分析・財政指標組合せ分析表!$BP$50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839-43C1-9D46-CABCDD91EA8F}"/>
                </c:ext>
                <c:ext xmlns:c15="http://schemas.microsoft.com/office/drawing/2012/chart" uri="{CE6537A1-D6FC-4f65-9D91-7224C49458BB}">
                  <c15:dlblFieldTable>
                    <c15:dlblFTEntry>
                      <c15:txfldGUID>{93204DD1-4B30-46E7-B206-6DD88ED53BAC}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839-43C1-9D46-CABCDD91EA8F}"/>
                </c:ext>
                <c:ext xmlns:c15="http://schemas.microsoft.com/office/drawing/2012/chart" uri="{CE6537A1-D6FC-4f65-9D91-7224C49458BB}">
                  <c15:dlblFieldTable>
                    <c15:dlblFTEntry>
                      <c15:txfldGUID>{0DB943CB-32A3-49C9-ABC6-F6E9DB294E47}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839-43C1-9D46-CABCDD91EA8F}"/>
                </c:ext>
                <c:ext xmlns:c15="http://schemas.microsoft.com/office/drawing/2012/chart" uri="{CE6537A1-D6FC-4f65-9D91-7224C49458BB}">
                  <c15:dlblFieldTable>
                    <c15:dlblFTEntry>
                      <c15:txfldGUID>{5B381454-675B-4909-A558-3CE577A15380}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839-43C1-9D46-CABCDD91EA8F}"/>
                </c:ext>
                <c:ext xmlns:c15="http://schemas.microsoft.com/office/drawing/2012/chart" uri="{CE6537A1-D6FC-4f65-9D91-7224C49458BB}">
                  <c15:dlblFieldTable>
                    <c15:dlblFTEntry>
                      <c15:txfldGUID>{66B17759-E508-4B1E-9B6F-A535B4BF1D9F}</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839-43C1-9D46-CABCDD91EA8F}"/>
                </c:ext>
                <c:ext xmlns:c15="http://schemas.microsoft.com/office/drawing/2012/chart" uri="{CE6537A1-D6FC-4f65-9D91-7224C49458BB}">
                  <c15:dlblFieldTable>
                    <c15:dlblFTEntry>
                      <c15:txfldGUID>{4FBCB7A2-C88F-44A5-8927-44FC6786048C}</c15:txfldGUID>
                      <c15:f>[1]公会計指標分析・財政指標組合せ分析表!$BX$50</c15:f>
                      <c15:dlblFieldTableCache>
                        <c:ptCount val="1"/>
                        <c:pt idx="0">
                          <c:v>H27</c:v>
                        </c:pt>
                      </c15:dlblFieldTableCache>
                    </c15:dlblFTEntry>
                  </c15:dlblFieldTable>
                  <c15:showDataLabelsRange val="0"/>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839-43C1-9D46-CABCDD91EA8F}"/>
                </c:ext>
                <c:ext xmlns:c15="http://schemas.microsoft.com/office/drawing/2012/chart" uri="{CE6537A1-D6FC-4f65-9D91-7224C49458BB}">
                  <c15:dlblFieldTable>
                    <c15:dlblFTEntry>
                      <c15:txfldGUID>{C5D1DDCC-BF67-470C-97E6-5A124696691A}</c15:txfldGUID>
                      <c15:f>[1]公会計指標分析・財政指標組合せ分析表!$CF$50</c15:f>
                      <c15:dlblFieldTableCache>
                        <c:ptCount val="1"/>
                        <c:pt idx="0">
                          <c:v>H28</c:v>
                        </c:pt>
                      </c15:dlblFieldTableCache>
                    </c15:dlblFTEntry>
                  </c15:dlblFieldTable>
                  <c15:showDataLabelsRange val="0"/>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839-43C1-9D46-CABCDD91EA8F}"/>
                </c:ext>
                <c:ext xmlns:c15="http://schemas.microsoft.com/office/drawing/2012/chart" uri="{CE6537A1-D6FC-4f65-9D91-7224C49458BB}">
                  <c15:dlblFieldTable>
                    <c15:dlblFTEntry>
                      <c15:txfldGUID>{87A5570E-D0ED-4A14-913A-FA1376D73F4A}</c15:txfldGUID>
                      <c15:f>[1]公会計指標分析・財政指標組合せ分析表!$CN$50</c15:f>
                      <c15:dlblFieldTableCache>
                        <c:ptCount val="1"/>
                        <c:pt idx="0">
                          <c:v>H29</c:v>
                        </c:pt>
                      </c15:dlblFieldTableCache>
                    </c15:dlblFTEntry>
                  </c15:dlblFieldTable>
                  <c15:showDataLabelsRange val="0"/>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839-43C1-9D46-CABCDD91EA8F}"/>
                </c:ext>
                <c:ext xmlns:c15="http://schemas.microsoft.com/office/drawing/2012/chart" uri="{CE6537A1-D6FC-4f65-9D91-7224C49458BB}">
                  <c15:dlblFieldTable>
                    <c15:dlblFTEntry>
                      <c15:txfldGUID>{96B6F44B-6A0E-48A4-807B-B5C64F759A76}</c15:txfldGUID>
                      <c15:f>[1]公会計指標分析・財政指標組合せ分析表!$CV$50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56.2</c:v>
                </c:pt>
                <c:pt idx="16">
                  <c:v>60.1</c:v>
                </c:pt>
                <c:pt idx="24">
                  <c:v>61.2</c:v>
                </c:pt>
                <c:pt idx="32">
                  <c:v>61.7</c:v>
                </c:pt>
              </c:numCache>
            </c:numRef>
          </c:xVal>
          <c:yVal>
            <c:numRef>
              <c:f>[1]公会計指標分析・財政指標組合せ分析表!$BP$55:$DC$55</c:f>
              <c:numCache>
                <c:formatCode>General</c:formatCode>
                <c:ptCount val="40"/>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1839-43C1-9D46-CABCDD91EA8F}"/>
            </c:ext>
          </c:extLst>
        </c:ser>
        <c:dLbls>
          <c:showLegendKey val="0"/>
          <c:showVal val="1"/>
          <c:showCatName val="0"/>
          <c:showSerName val="0"/>
          <c:showPercent val="0"/>
          <c:showBubbleSize val="0"/>
        </c:dLbls>
        <c:axId val="802730032"/>
        <c:axId val="802732384"/>
      </c:scatterChart>
      <c:valAx>
        <c:axId val="802730032"/>
        <c:scaling>
          <c:orientation val="minMax"/>
          <c:max val="7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2732384"/>
        <c:crosses val="autoZero"/>
        <c:crossBetween val="midCat"/>
      </c:valAx>
      <c:valAx>
        <c:axId val="802732384"/>
        <c:scaling>
          <c:orientation val="minMax"/>
          <c:max val="11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2730032"/>
        <c:crosses val="autoZero"/>
        <c:crossBetween val="midCat"/>
        <c:majorUnit val="14.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48-4321-9075-7282B20A42A9}"/>
                </c:ext>
                <c:ext xmlns:c15="http://schemas.microsoft.com/office/drawing/2012/chart" uri="{CE6537A1-D6FC-4f65-9D91-7224C49458BB}">
                  <c15:dlblFieldTable>
                    <c15:dlblFTEntry>
                      <c15:txfldGUID>{4E0AE8AA-A574-44DF-BE43-80577222D0E5}</c15:txfldGUID>
                      <c15:f>[1]公会計指標分析・財政指標組合せ分析表!$BP$72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48-4321-9075-7282B20A42A9}"/>
                </c:ext>
                <c:ext xmlns:c15="http://schemas.microsoft.com/office/drawing/2012/chart" uri="{CE6537A1-D6FC-4f65-9D91-7224C49458BB}">
                  <c15:dlblFieldTable>
                    <c15:dlblFTEntry>
                      <c15:txfldGUID>{1C17AF91-D687-4EBA-8A07-10DE3ABF8BE8}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48-4321-9075-7282B20A42A9}"/>
                </c:ext>
                <c:ext xmlns:c15="http://schemas.microsoft.com/office/drawing/2012/chart" uri="{CE6537A1-D6FC-4f65-9D91-7224C49458BB}">
                  <c15:dlblFieldTable>
                    <c15:dlblFTEntry>
                      <c15:txfldGUID>{83960DC0-AD42-4E87-A6DE-B4997F86D17C}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48-4321-9075-7282B20A42A9}"/>
                </c:ext>
                <c:ext xmlns:c15="http://schemas.microsoft.com/office/drawing/2012/chart" uri="{CE6537A1-D6FC-4f65-9D91-7224C49458BB}">
                  <c15:dlblFieldTable>
                    <c15:dlblFTEntry>
                      <c15:txfldGUID>{AFD0D843-3BD8-4D21-86FD-82D846F9267A}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48-4321-9075-7282B20A42A9}"/>
                </c:ext>
                <c:ext xmlns:c15="http://schemas.microsoft.com/office/drawing/2012/chart" uri="{CE6537A1-D6FC-4f65-9D91-7224C49458BB}">
                  <c15:dlblFieldTable>
                    <c15:dlblFTEntry>
                      <c15:txfldGUID>{D33C23C2-9B76-4F52-82D3-8DECC52AAAA5}</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48-4321-9075-7282B20A42A9}"/>
                </c:ext>
                <c:ext xmlns:c15="http://schemas.microsoft.com/office/drawing/2012/chart" uri="{CE6537A1-D6FC-4f65-9D91-7224C49458BB}">
                  <c15:dlblFieldTable>
                    <c15:dlblFTEntry>
                      <c15:txfldGUID>{7793545C-669E-435D-86E6-6D72034CA393}</c15:txfldGUID>
                      <c15:f>[1]公会計指標分析・財政指標組合せ分析表!$BX$72</c15:f>
                      <c15:dlblFieldTableCache>
                        <c:ptCount val="1"/>
                        <c:pt idx="0">
                          <c:v>H27</c:v>
                        </c:pt>
                      </c15:dlblFieldTableCache>
                    </c15:dlblFTEntry>
                  </c15:dlblFieldTable>
                  <c15:showDataLabelsRange val="0"/>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48-4321-9075-7282B20A42A9}"/>
                </c:ext>
                <c:ext xmlns:c15="http://schemas.microsoft.com/office/drawing/2012/chart" uri="{CE6537A1-D6FC-4f65-9D91-7224C49458BB}">
                  <c15:dlblFieldTable>
                    <c15:dlblFTEntry>
                      <c15:txfldGUID>{F4168545-31AC-4475-B70F-F1EF7A0081FD}</c15:txfldGUID>
                      <c15:f>[1]公会計指標分析・財政指標組合せ分析表!$CF$72</c15:f>
                      <c15:dlblFieldTableCache>
                        <c:ptCount val="1"/>
                        <c:pt idx="0">
                          <c:v>H28</c:v>
                        </c:pt>
                      </c15:dlblFieldTableCache>
                    </c15:dlblFTEntry>
                  </c15:dlblFieldTable>
                  <c15:showDataLabelsRange val="0"/>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48-4321-9075-7282B20A42A9}"/>
                </c:ext>
                <c:ext xmlns:c15="http://schemas.microsoft.com/office/drawing/2012/chart" uri="{CE6537A1-D6FC-4f65-9D91-7224C49458BB}">
                  <c15:dlblFieldTable>
                    <c15:dlblFTEntry>
                      <c15:txfldGUID>{571C7DF1-FC3B-4C36-AE32-C23FF997B23A}</c15:txfldGUID>
                      <c15:f>[1]公会計指標分析・財政指標組合せ分析表!$CN$72</c15:f>
                      <c15:dlblFieldTableCache>
                        <c:ptCount val="1"/>
                        <c:pt idx="0">
                          <c:v>H29</c:v>
                        </c:pt>
                      </c15:dlblFieldTableCache>
                    </c15:dlblFTEntry>
                  </c15:dlblFieldTable>
                  <c15:showDataLabelsRange val="0"/>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48-4321-9075-7282B20A42A9}"/>
                </c:ext>
                <c:ext xmlns:c15="http://schemas.microsoft.com/office/drawing/2012/chart" uri="{CE6537A1-D6FC-4f65-9D91-7224C49458BB}">
                  <c15:dlblFieldTable>
                    <c15:dlblFTEntry>
                      <c15:txfldGUID>{A0F04FF0-9DBD-4F25-B4CA-A1E2C7D6512F}</c15:txfldGUID>
                      <c15:f>[1]公会計指標分析・財政指標組合せ分析表!$CV$72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4.9000000000000004</c:v>
                </c:pt>
                <c:pt idx="8">
                  <c:v>5.5</c:v>
                </c:pt>
                <c:pt idx="16">
                  <c:v>6.3</c:v>
                </c:pt>
                <c:pt idx="24">
                  <c:v>7.3</c:v>
                </c:pt>
                <c:pt idx="32">
                  <c:v>7.3</c:v>
                </c:pt>
              </c:numCache>
            </c:numRef>
          </c:xVal>
          <c:yVal>
            <c:numRef>
              <c:f>[1]公会計指標分析・財政指標組合せ分析表!$BP$73:$DC$73</c:f>
              <c:numCache>
                <c:formatCode>General</c:formatCode>
                <c:ptCount val="40"/>
                <c:pt idx="0">
                  <c:v>107.5</c:v>
                </c:pt>
                <c:pt idx="8">
                  <c:v>98.6</c:v>
                </c:pt>
                <c:pt idx="16">
                  <c:v>87.4</c:v>
                </c:pt>
                <c:pt idx="24">
                  <c:v>81.900000000000006</c:v>
                </c:pt>
                <c:pt idx="32">
                  <c:v>64.7</c:v>
                </c:pt>
              </c:numCache>
            </c:numRef>
          </c:yVal>
          <c:smooth val="0"/>
          <c:extLst xmlns:c16r2="http://schemas.microsoft.com/office/drawing/2015/06/chart">
            <c:ext xmlns:c16="http://schemas.microsoft.com/office/drawing/2014/chart" uri="{C3380CC4-5D6E-409C-BE32-E72D297353CC}">
              <c16:uniqueId val="{00000009-6048-4321-9075-7282B20A42A9}"/>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48-4321-9075-7282B20A42A9}"/>
                </c:ext>
                <c:ext xmlns:c15="http://schemas.microsoft.com/office/drawing/2012/chart" uri="{CE6537A1-D6FC-4f65-9D91-7224C49458BB}">
                  <c15:dlblFieldTable>
                    <c15:dlblFTEntry>
                      <c15:txfldGUID>{87E90EDB-3A82-49DE-B162-3EABBC1E0B22}</c15:txfldGUID>
                      <c15:f>[1]公会計指標分析・財政指標組合せ分析表!$BP$72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48-4321-9075-7282B20A42A9}"/>
                </c:ext>
                <c:ext xmlns:c15="http://schemas.microsoft.com/office/drawing/2012/chart" uri="{CE6537A1-D6FC-4f65-9D91-7224C49458BB}">
                  <c15:dlblFieldTable>
                    <c15:dlblFTEntry>
                      <c15:txfldGUID>{7BDAA68F-2CA9-4D59-98B7-D107E865D14B}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48-4321-9075-7282B20A42A9}"/>
                </c:ext>
                <c:ext xmlns:c15="http://schemas.microsoft.com/office/drawing/2012/chart" uri="{CE6537A1-D6FC-4f65-9D91-7224C49458BB}">
                  <c15:dlblFieldTable>
                    <c15:dlblFTEntry>
                      <c15:txfldGUID>{4E892324-5E5A-4A0C-8403-9DA6FD4D1FEC}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48-4321-9075-7282B20A42A9}"/>
                </c:ext>
                <c:ext xmlns:c15="http://schemas.microsoft.com/office/drawing/2012/chart" uri="{CE6537A1-D6FC-4f65-9D91-7224C49458BB}">
                  <c15:dlblFieldTable>
                    <c15:dlblFTEntry>
                      <c15:txfldGUID>{C627688F-0732-4A48-8469-89C163FCCAC6}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48-4321-9075-7282B20A42A9}"/>
                </c:ext>
                <c:ext xmlns:c15="http://schemas.microsoft.com/office/drawing/2012/chart" uri="{CE6537A1-D6FC-4f65-9D91-7224C49458BB}">
                  <c15:dlblFieldTable>
                    <c15:dlblFTEntry>
                      <c15:txfldGUID>{4B6613A0-390D-42BB-B820-42BC746E1B2F}</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48-4321-9075-7282B20A42A9}"/>
                </c:ext>
                <c:ext xmlns:c15="http://schemas.microsoft.com/office/drawing/2012/chart" uri="{CE6537A1-D6FC-4f65-9D91-7224C49458BB}">
                  <c15:dlblFieldTable>
                    <c15:dlblFTEntry>
                      <c15:txfldGUID>{BAF1C94E-564D-4596-8648-E65E37B54EC7}</c15:txfldGUID>
                      <c15:f>[1]公会計指標分析・財政指標組合せ分析表!$BX$72</c15:f>
                      <c15:dlblFieldTableCache>
                        <c:ptCount val="1"/>
                        <c:pt idx="0">
                          <c:v>H27</c:v>
                        </c:pt>
                      </c15:dlblFieldTableCache>
                    </c15:dlblFTEntry>
                  </c15:dlblFieldTable>
                  <c15:showDataLabelsRange val="0"/>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48-4321-9075-7282B20A42A9}"/>
                </c:ext>
                <c:ext xmlns:c15="http://schemas.microsoft.com/office/drawing/2012/chart" uri="{CE6537A1-D6FC-4f65-9D91-7224C49458BB}">
                  <c15:dlblFieldTable>
                    <c15:dlblFTEntry>
                      <c15:txfldGUID>{5A5EAA0A-254B-4615-A6BB-74EBBAF85B54}</c15:txfldGUID>
                      <c15:f>[1]公会計指標分析・財政指標組合せ分析表!$CF$72</c15:f>
                      <c15:dlblFieldTableCache>
                        <c:ptCount val="1"/>
                        <c:pt idx="0">
                          <c:v>H28</c:v>
                        </c:pt>
                      </c15:dlblFieldTableCache>
                    </c15:dlblFTEntry>
                  </c15:dlblFieldTable>
                  <c15:showDataLabelsRange val="0"/>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48-4321-9075-7282B20A42A9}"/>
                </c:ext>
                <c:ext xmlns:c15="http://schemas.microsoft.com/office/drawing/2012/chart" uri="{CE6537A1-D6FC-4f65-9D91-7224C49458BB}">
                  <c15:dlblFieldTable>
                    <c15:dlblFTEntry>
                      <c15:txfldGUID>{CCA56B5E-70D3-4AEA-97C8-77184C615ED9}</c15:txfldGUID>
                      <c15:f>[1]公会計指標分析・財政指標組合せ分析表!$CN$72</c15:f>
                      <c15:dlblFieldTableCache>
                        <c:ptCount val="1"/>
                        <c:pt idx="0">
                          <c:v>H29</c:v>
                        </c:pt>
                      </c15:dlblFieldTableCache>
                    </c15:dlblFTEntry>
                  </c15:dlblFieldTable>
                  <c15:showDataLabelsRange val="0"/>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48-4321-9075-7282B20A42A9}"/>
                </c:ext>
                <c:ext xmlns:c15="http://schemas.microsoft.com/office/drawing/2012/chart" uri="{CE6537A1-D6FC-4f65-9D91-7224C49458BB}">
                  <c15:dlblFieldTable>
                    <c15:dlblFTEntry>
                      <c15:txfldGUID>{32DAEB02-0A64-4112-B197-82D6F80C3415}</c15:txfldGUID>
                      <c15:f>[1]公会計指標分析・財政指標組合せ分析表!$CV$72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7.1</c:v>
                </c:pt>
                <c:pt idx="8">
                  <c:v>5.3</c:v>
                </c:pt>
                <c:pt idx="16">
                  <c:v>5</c:v>
                </c:pt>
                <c:pt idx="24">
                  <c:v>4.8</c:v>
                </c:pt>
                <c:pt idx="32">
                  <c:v>4.5</c:v>
                </c:pt>
              </c:numCache>
            </c:numRef>
          </c:xVal>
          <c:yVal>
            <c:numRef>
              <c:f>[1]公会計指標分析・財政指標組合せ分析表!$BP$77:$DC$77</c:f>
              <c:numCache>
                <c:formatCode>General</c:formatCode>
                <c:ptCount val="40"/>
                <c:pt idx="0">
                  <c:v>33.799999999999997</c:v>
                </c:pt>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6048-4321-9075-7282B20A42A9}"/>
            </c:ext>
          </c:extLst>
        </c:ser>
        <c:dLbls>
          <c:showLegendKey val="0"/>
          <c:showVal val="1"/>
          <c:showCatName val="0"/>
          <c:showSerName val="0"/>
          <c:showPercent val="0"/>
          <c:showBubbleSize val="0"/>
        </c:dLbls>
        <c:axId val="802730424"/>
        <c:axId val="802730816"/>
      </c:scatterChart>
      <c:valAx>
        <c:axId val="802730424"/>
        <c:scaling>
          <c:orientation val="minMax"/>
          <c:max val="7.6"/>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2730816"/>
        <c:crosses val="autoZero"/>
        <c:crossBetween val="midCat"/>
      </c:valAx>
      <c:valAx>
        <c:axId val="802730816"/>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273042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元利償還金</a:t>
          </a:r>
          <a:r>
            <a:rPr kumimoji="1" lang="en-US" altLang="ja-JP" sz="1200" baseline="0">
              <a:solidFill>
                <a:schemeClr val="tx1"/>
              </a:solidFill>
              <a:effectLst/>
              <a:latin typeface="+mn-lt"/>
              <a:ea typeface="+mn-ea"/>
              <a:cs typeface="+mn-cs"/>
            </a:rPr>
            <a:t>】</a:t>
          </a:r>
          <a:endParaRPr lang="ja-JP" altLang="ja-JP" sz="1200">
            <a:solidFill>
              <a:schemeClr val="tx1"/>
            </a:solidFill>
            <a:effectLst/>
          </a:endParaRPr>
        </a:p>
        <a:p>
          <a:r>
            <a:rPr kumimoji="1" lang="ja-JP" altLang="ja-JP" sz="1200" baseline="0">
              <a:solidFill>
                <a:schemeClr val="tx1"/>
              </a:solidFill>
              <a:effectLst/>
              <a:latin typeface="+mn-lt"/>
              <a:ea typeface="+mn-ea"/>
              <a:cs typeface="+mn-cs"/>
            </a:rPr>
            <a:t>　平成２６年度の大規模建設事業や臨時財政対策債の償還開始等により増加傾向にある。今後も新規市債発行を可能な限り抑制し、元利償還金の圧縮に努める。</a:t>
          </a:r>
          <a:endParaRPr lang="ja-JP" altLang="ja-JP" sz="1200">
            <a:solidFill>
              <a:schemeClr val="tx1"/>
            </a:solidFill>
            <a:effectLst/>
          </a:endParaRPr>
        </a:p>
        <a:p>
          <a:r>
            <a:rPr kumimoji="1" lang="en-US"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組合等が起こした地方債の元利償還金に対する負担金等</a:t>
          </a:r>
          <a:r>
            <a:rPr kumimoji="1" lang="en-US" altLang="ja-JP" sz="1200" baseline="0">
              <a:solidFill>
                <a:schemeClr val="dk1"/>
              </a:solidFill>
              <a:effectLst/>
              <a:latin typeface="+mn-lt"/>
              <a:ea typeface="+mn-ea"/>
              <a:cs typeface="+mn-cs"/>
            </a:rPr>
            <a:t>】</a:t>
          </a:r>
          <a:endParaRPr lang="ja-JP" altLang="ja-JP" sz="1200">
            <a:effectLst/>
          </a:endParaRPr>
        </a:p>
        <a:p>
          <a:r>
            <a:rPr kumimoji="1" lang="ja-JP" altLang="en-US" sz="1200" baseline="0">
              <a:solidFill>
                <a:schemeClr val="dk1"/>
              </a:solidFill>
              <a:effectLst/>
              <a:latin typeface="+mn-lt"/>
              <a:ea typeface="+mn-ea"/>
              <a:cs typeface="+mn-cs"/>
            </a:rPr>
            <a:t>　平成２８年度から秦野市伊勢原市環境衛生組合によるクリーンセンター（焼却炉）建設に係る組合債の償還開始により増加している、今後、斎場の増改築に係る組合債の償還金に対する負担金等の増加が想定される。</a:t>
          </a:r>
          <a:endParaRPr kumimoji="1" lang="en-US" altLang="ja-JP" sz="1200" baseline="0">
            <a:solidFill>
              <a:schemeClr val="dk1"/>
            </a:solidFill>
            <a:effectLst/>
            <a:latin typeface="+mn-lt"/>
            <a:ea typeface="+mn-ea"/>
            <a:cs typeface="+mn-cs"/>
          </a:endParaRPr>
        </a:p>
        <a:p>
          <a:r>
            <a:rPr kumimoji="1" lang="en-US" altLang="ja-JP"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債務負担行為に基づく支出額</a:t>
          </a:r>
          <a:r>
            <a:rPr kumimoji="1" lang="en-US" altLang="ja-JP" sz="1200" baseline="0">
              <a:solidFill>
                <a:schemeClr val="tx1"/>
              </a:solidFill>
              <a:effectLst/>
              <a:latin typeface="+mn-lt"/>
              <a:ea typeface="+mn-ea"/>
              <a:cs typeface="+mn-cs"/>
            </a:rPr>
            <a:t>】</a:t>
          </a:r>
          <a:endParaRPr lang="ja-JP" altLang="ja-JP" sz="1200">
            <a:solidFill>
              <a:schemeClr val="tx1"/>
            </a:solidFill>
            <a:effectLst/>
          </a:endParaRPr>
        </a:p>
        <a:p>
          <a:r>
            <a:rPr kumimoji="1" lang="ja-JP" altLang="ja-JP" sz="1200" baseline="0">
              <a:solidFill>
                <a:schemeClr val="tx1"/>
              </a:solidFill>
              <a:effectLst/>
              <a:latin typeface="+mn-lt"/>
              <a:ea typeface="+mn-ea"/>
              <a:cs typeface="+mn-cs"/>
            </a:rPr>
            <a:t>　事業公社経営健全化計画（</a:t>
          </a:r>
          <a:r>
            <a:rPr kumimoji="1" lang="en-US" altLang="ja-JP" sz="1200" baseline="0">
              <a:solidFill>
                <a:schemeClr val="tx1"/>
              </a:solidFill>
              <a:effectLst/>
              <a:latin typeface="+mn-lt"/>
              <a:ea typeface="+mn-ea"/>
              <a:cs typeface="+mn-cs"/>
            </a:rPr>
            <a:t>H24</a:t>
          </a:r>
          <a:r>
            <a:rPr kumimoji="1" lang="ja-JP" altLang="ja-JP" sz="1200" baseline="0">
              <a:solidFill>
                <a:schemeClr val="tx1"/>
              </a:solidFill>
              <a:effectLst/>
              <a:latin typeface="+mn-lt"/>
              <a:ea typeface="+mn-ea"/>
              <a:cs typeface="+mn-cs"/>
            </a:rPr>
            <a:t>～</a:t>
          </a:r>
          <a:r>
            <a:rPr kumimoji="1" lang="en-US" altLang="ja-JP" sz="1200" baseline="0">
              <a:solidFill>
                <a:schemeClr val="tx1"/>
              </a:solidFill>
              <a:effectLst/>
              <a:latin typeface="+mn-lt"/>
              <a:ea typeface="+mn-ea"/>
              <a:cs typeface="+mn-cs"/>
            </a:rPr>
            <a:t>R7</a:t>
          </a:r>
          <a:r>
            <a:rPr kumimoji="1" lang="ja-JP" altLang="ja-JP" sz="1200" baseline="0">
              <a:solidFill>
                <a:schemeClr val="tx1"/>
              </a:solidFill>
              <a:effectLst/>
              <a:latin typeface="+mn-lt"/>
              <a:ea typeface="+mn-ea"/>
              <a:cs typeface="+mn-cs"/>
            </a:rPr>
            <a:t>）に基づき、長期債務の解消に取り組んでおり、事業公社の買戻しの進捗により、平成</a:t>
          </a:r>
          <a:r>
            <a:rPr kumimoji="1" lang="ja-JP" altLang="en-US" sz="1200" baseline="0">
              <a:solidFill>
                <a:schemeClr val="tx1"/>
              </a:solidFill>
              <a:effectLst/>
              <a:latin typeface="+mn-lt"/>
              <a:ea typeface="+mn-ea"/>
              <a:cs typeface="+mn-cs"/>
            </a:rPr>
            <a:t>３０</a:t>
          </a:r>
          <a:r>
            <a:rPr kumimoji="1" lang="ja-JP" altLang="ja-JP" sz="1200" baseline="0">
              <a:solidFill>
                <a:schemeClr val="tx1"/>
              </a:solidFill>
              <a:effectLst/>
              <a:latin typeface="+mn-lt"/>
              <a:ea typeface="+mn-ea"/>
              <a:cs typeface="+mn-cs"/>
            </a:rPr>
            <a:t>年度は</a:t>
          </a:r>
          <a:r>
            <a:rPr kumimoji="1" lang="ja-JP" altLang="en-US" sz="1200" baseline="0">
              <a:solidFill>
                <a:schemeClr val="tx1"/>
              </a:solidFill>
              <a:effectLst/>
              <a:latin typeface="+mn-lt"/>
              <a:ea typeface="+mn-ea"/>
              <a:cs typeface="+mn-cs"/>
            </a:rPr>
            <a:t>前年度と比較して</a:t>
          </a:r>
          <a:r>
            <a:rPr kumimoji="1" lang="en-US" altLang="ja-JP" sz="1200" baseline="0">
              <a:solidFill>
                <a:schemeClr val="tx1"/>
              </a:solidFill>
              <a:effectLst/>
              <a:latin typeface="+mn-lt"/>
              <a:ea typeface="+mn-ea"/>
              <a:cs typeface="+mn-cs"/>
            </a:rPr>
            <a:t>5</a:t>
          </a:r>
          <a:r>
            <a:rPr kumimoji="1" lang="ja-JP" altLang="ja-JP" sz="1200" baseline="0">
              <a:solidFill>
                <a:schemeClr val="tx1"/>
              </a:solidFill>
              <a:effectLst/>
              <a:latin typeface="+mn-lt"/>
              <a:ea typeface="+mn-ea"/>
              <a:cs typeface="+mn-cs"/>
            </a:rPr>
            <a:t>百万円減少した。引き続き、公社の適正な運用に努めるとともに、着実に健全化を推進する。</a:t>
          </a:r>
          <a:endParaRPr lang="ja-JP" altLang="ja-JP" sz="12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減債基金は積立てていない。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組合等負担等見込額</a:t>
          </a:r>
          <a:r>
            <a:rPr kumimoji="1" lang="en-US" altLang="ja-JP" sz="1200" baseline="0">
              <a:solidFill>
                <a:schemeClr val="tx1"/>
              </a:solidFill>
              <a:effectLst/>
              <a:latin typeface="+mn-lt"/>
              <a:ea typeface="+mn-ea"/>
              <a:cs typeface="+mn-cs"/>
            </a:rPr>
            <a:t>】</a:t>
          </a:r>
          <a:endParaRPr lang="ja-JP" altLang="ja-JP" sz="1200">
            <a:solidFill>
              <a:schemeClr val="tx1"/>
            </a:solidFill>
            <a:effectLst/>
          </a:endParaRPr>
        </a:p>
        <a:p>
          <a:r>
            <a:rPr kumimoji="1" lang="ja-JP" altLang="ja-JP" sz="1200" baseline="0">
              <a:solidFill>
                <a:schemeClr val="tx1"/>
              </a:solidFill>
              <a:effectLst/>
              <a:latin typeface="+mn-lt"/>
              <a:ea typeface="+mn-ea"/>
              <a:cs typeface="+mn-cs"/>
            </a:rPr>
            <a:t>　平成２４年度に、秦野市伊勢原市環境衛生組合によるクリーンセンター（焼却炉）の建設に係る組合債残高が増加したことにより本市の負担等見込額も増加し、償還が進んでいたものの、平成２９年度に斎場の増改築が行われたため、負担等見込額が増加した。</a:t>
          </a:r>
          <a:endParaRPr lang="ja-JP" altLang="ja-JP" sz="1200">
            <a:solidFill>
              <a:schemeClr val="tx1"/>
            </a:solidFill>
            <a:effectLst/>
          </a:endParaRPr>
        </a:p>
        <a:p>
          <a:r>
            <a:rPr kumimoji="1" lang="en-US" altLang="ja-JP"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設立法人等の負債額等負担見込額</a:t>
          </a:r>
          <a:r>
            <a:rPr kumimoji="1" lang="en-US" altLang="ja-JP" sz="1200" baseline="0">
              <a:solidFill>
                <a:schemeClr val="tx1"/>
              </a:solidFill>
              <a:effectLst/>
              <a:latin typeface="+mn-lt"/>
              <a:ea typeface="+mn-ea"/>
              <a:cs typeface="+mn-cs"/>
            </a:rPr>
            <a:t>】</a:t>
          </a:r>
          <a:endParaRPr lang="ja-JP" altLang="ja-JP" sz="1200">
            <a:solidFill>
              <a:schemeClr val="tx1"/>
            </a:solidFill>
            <a:effectLst/>
          </a:endParaRPr>
        </a:p>
        <a:p>
          <a:pPr eaLnBrk="1" fontAlgn="auto" latinLnBrk="0" hangingPunct="1"/>
          <a:r>
            <a:rPr kumimoji="1" lang="ja-JP" altLang="ja-JP" sz="1200" baseline="0">
              <a:solidFill>
                <a:schemeClr val="tx1"/>
              </a:solidFill>
              <a:effectLst/>
              <a:latin typeface="+mn-lt"/>
              <a:ea typeface="+mn-ea"/>
              <a:cs typeface="+mn-cs"/>
            </a:rPr>
            <a:t>　事業公社経営健全化計画（</a:t>
          </a:r>
          <a:r>
            <a:rPr kumimoji="1" lang="en-US" altLang="ja-JP" sz="1200" baseline="0">
              <a:solidFill>
                <a:schemeClr val="tx1"/>
              </a:solidFill>
              <a:effectLst/>
              <a:latin typeface="+mn-lt"/>
              <a:ea typeface="+mn-ea"/>
              <a:cs typeface="+mn-cs"/>
            </a:rPr>
            <a:t>H24</a:t>
          </a:r>
          <a:r>
            <a:rPr kumimoji="1" lang="ja-JP" altLang="ja-JP" sz="1200" baseline="0">
              <a:solidFill>
                <a:schemeClr val="tx1"/>
              </a:solidFill>
              <a:effectLst/>
              <a:latin typeface="+mn-lt"/>
              <a:ea typeface="+mn-ea"/>
              <a:cs typeface="+mn-cs"/>
            </a:rPr>
            <a:t>～</a:t>
          </a:r>
          <a:r>
            <a:rPr kumimoji="1" lang="en-US" altLang="ja-JP" sz="1200" baseline="0">
              <a:solidFill>
                <a:schemeClr val="tx1"/>
              </a:solidFill>
              <a:effectLst/>
              <a:latin typeface="+mn-lt"/>
              <a:ea typeface="+mn-ea"/>
              <a:cs typeface="+mn-cs"/>
            </a:rPr>
            <a:t>R7</a:t>
          </a:r>
          <a:r>
            <a:rPr kumimoji="1" lang="ja-JP" altLang="ja-JP" sz="1200" baseline="0">
              <a:solidFill>
                <a:schemeClr val="tx1"/>
              </a:solidFill>
              <a:effectLst/>
              <a:latin typeface="+mn-lt"/>
              <a:ea typeface="+mn-ea"/>
              <a:cs typeface="+mn-cs"/>
            </a:rPr>
            <a:t>）に基づき、長期債務の解消に取り組んでおり、</a:t>
          </a:r>
          <a:r>
            <a:rPr kumimoji="1" lang="ja-JP" altLang="en-US" sz="1200" baseline="0">
              <a:solidFill>
                <a:schemeClr val="tx1"/>
              </a:solidFill>
              <a:effectLst/>
              <a:latin typeface="+mn-lt"/>
              <a:ea typeface="+mn-ea"/>
              <a:cs typeface="+mn-cs"/>
            </a:rPr>
            <a:t>負担見込額も減少している。</a:t>
          </a:r>
          <a:r>
            <a:rPr kumimoji="1" lang="ja-JP" altLang="ja-JP" sz="1200" baseline="0">
              <a:solidFill>
                <a:schemeClr val="tx1"/>
              </a:solidFill>
              <a:effectLst/>
              <a:latin typeface="+mn-lt"/>
              <a:ea typeface="+mn-ea"/>
              <a:cs typeface="+mn-cs"/>
            </a:rPr>
            <a:t>今後も公社の適正な運用に努める。</a:t>
          </a:r>
          <a:endParaRPr lang="ja-JP" altLang="ja-JP" sz="1200">
            <a:solidFill>
              <a:schemeClr val="tx1"/>
            </a:solidFill>
            <a:effectLst/>
          </a:endParaRPr>
        </a:p>
        <a:p>
          <a:r>
            <a:rPr kumimoji="1" lang="en-US" altLang="ja-JP"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充当可能基金</a:t>
          </a:r>
          <a:r>
            <a:rPr kumimoji="1" lang="en-US" altLang="ja-JP" sz="1200" baseline="0">
              <a:solidFill>
                <a:schemeClr val="tx1"/>
              </a:solidFill>
              <a:effectLst/>
              <a:latin typeface="+mn-lt"/>
              <a:ea typeface="+mn-ea"/>
              <a:cs typeface="+mn-cs"/>
            </a:rPr>
            <a:t>】</a:t>
          </a:r>
          <a:endParaRPr lang="ja-JP" altLang="ja-JP" sz="12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tx1"/>
              </a:solidFill>
              <a:effectLst/>
              <a:latin typeface="+mn-lt"/>
              <a:ea typeface="+mn-ea"/>
              <a:cs typeface="+mn-cs"/>
            </a:rPr>
            <a:t>　</a:t>
          </a:r>
          <a:r>
            <a:rPr kumimoji="1" lang="ja-JP" altLang="en-US" sz="1200" baseline="0">
              <a:solidFill>
                <a:schemeClr val="tx1"/>
              </a:solidFill>
              <a:effectLst/>
              <a:latin typeface="+mn-lt"/>
              <a:ea typeface="+mn-ea"/>
              <a:cs typeface="+mn-cs"/>
            </a:rPr>
            <a:t>財政調整基金</a:t>
          </a:r>
          <a:r>
            <a:rPr kumimoji="1" lang="ja-JP" altLang="ja-JP" sz="1200" baseline="0">
              <a:solidFill>
                <a:schemeClr val="tx1"/>
              </a:solidFill>
              <a:effectLst/>
              <a:latin typeface="+mn-lt"/>
              <a:ea typeface="+mn-ea"/>
              <a:cs typeface="+mn-cs"/>
            </a:rPr>
            <a:t>に</a:t>
          </a:r>
          <a:r>
            <a:rPr kumimoji="1" lang="ja-JP" altLang="en-US" sz="1200" baseline="0">
              <a:solidFill>
                <a:schemeClr val="tx1"/>
              </a:solidFill>
              <a:effectLst/>
              <a:latin typeface="+mn-lt"/>
              <a:ea typeface="+mn-ea"/>
              <a:cs typeface="+mn-cs"/>
            </a:rPr>
            <a:t>おいて</a:t>
          </a:r>
          <a:r>
            <a:rPr kumimoji="1" lang="ja-JP" altLang="ja-JP" sz="1200" baseline="0">
              <a:solidFill>
                <a:schemeClr val="tx1"/>
              </a:solidFill>
              <a:effectLst/>
              <a:latin typeface="+mn-lt"/>
              <a:ea typeface="+mn-ea"/>
              <a:cs typeface="+mn-cs"/>
            </a:rPr>
            <a:t>決算剰余金等の積立てを</a:t>
          </a:r>
          <a:r>
            <a:rPr kumimoji="1" lang="ja-JP" altLang="en-US" sz="1200" baseline="0">
              <a:solidFill>
                <a:schemeClr val="tx1"/>
              </a:solidFill>
              <a:effectLst/>
              <a:latin typeface="+mn-lt"/>
              <a:ea typeface="+mn-ea"/>
              <a:cs typeface="+mn-cs"/>
            </a:rPr>
            <a:t>継続して</a:t>
          </a:r>
          <a:r>
            <a:rPr kumimoji="1" lang="ja-JP" altLang="ja-JP" sz="1200" baseline="0">
              <a:solidFill>
                <a:schemeClr val="tx1"/>
              </a:solidFill>
              <a:effectLst/>
              <a:latin typeface="+mn-lt"/>
              <a:ea typeface="+mn-ea"/>
              <a:cs typeface="+mn-cs"/>
            </a:rPr>
            <a:t>行い</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残高が増加し</a:t>
          </a:r>
          <a:r>
            <a:rPr kumimoji="1" lang="ja-JP" altLang="en-US" sz="1200" baseline="0">
              <a:solidFill>
                <a:schemeClr val="tx1"/>
              </a:solidFill>
              <a:effectLst/>
              <a:latin typeface="+mn-lt"/>
              <a:ea typeface="+mn-ea"/>
              <a:cs typeface="+mn-cs"/>
            </a:rPr>
            <a:t>ている</a:t>
          </a:r>
          <a:r>
            <a:rPr kumimoji="1" lang="ja-JP" altLang="ja-JP" sz="1200" baseline="0">
              <a:solidFill>
                <a:schemeClr val="tx1"/>
              </a:solidFill>
              <a:effectLst/>
              <a:latin typeface="+mn-lt"/>
              <a:ea typeface="+mn-ea"/>
              <a:cs typeface="+mn-cs"/>
            </a:rPr>
            <a:t>。</a:t>
          </a:r>
          <a:r>
            <a:rPr kumimoji="1" lang="ja-JP" altLang="ja-JP" sz="1200" baseline="0">
              <a:solidFill>
                <a:schemeClr val="dk1"/>
              </a:solidFill>
              <a:effectLst/>
              <a:latin typeface="+mn-lt"/>
              <a:ea typeface="+mn-ea"/>
              <a:cs typeface="+mn-cs"/>
            </a:rPr>
            <a:t>引き続き適正規模の残高確保に努める。</a:t>
          </a:r>
          <a:endParaRPr lang="ja-JP" altLang="ja-JP" sz="1200">
            <a:effectLst/>
          </a:endParaRPr>
        </a:p>
        <a:p>
          <a:endParaRPr lang="ja-JP" altLang="ja-JP" sz="12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神奈川県伊勢原市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決算剰余金等の積立てを行い</a:t>
          </a:r>
          <a:r>
            <a:rPr kumimoji="1" lang="ja-JP" altLang="ja-JP" sz="1200">
              <a:solidFill>
                <a:schemeClr val="tx1"/>
              </a:solidFill>
              <a:effectLst/>
              <a:latin typeface="+mn-lt"/>
              <a:ea typeface="+mn-ea"/>
              <a:cs typeface="+mn-cs"/>
            </a:rPr>
            <a:t>財政調整基金</a:t>
          </a:r>
          <a:r>
            <a:rPr kumimoji="1" lang="ja-JP" altLang="en-US" sz="1200">
              <a:solidFill>
                <a:schemeClr val="tx1"/>
              </a:solidFill>
              <a:effectLst/>
              <a:latin typeface="+mn-lt"/>
              <a:ea typeface="+mn-ea"/>
              <a:cs typeface="+mn-cs"/>
            </a:rPr>
            <a:t>を</a:t>
          </a:r>
          <a:r>
            <a:rPr kumimoji="1" lang="en-US" altLang="ja-JP" sz="1200">
              <a:solidFill>
                <a:schemeClr val="tx1"/>
              </a:solidFill>
              <a:effectLst/>
              <a:latin typeface="+mn-lt"/>
              <a:ea typeface="+mn-ea"/>
              <a:cs typeface="+mn-cs"/>
            </a:rPr>
            <a:t>146</a:t>
          </a:r>
          <a:r>
            <a:rPr kumimoji="1" lang="ja-JP" altLang="ja-JP" sz="1200">
              <a:solidFill>
                <a:schemeClr val="tx1"/>
              </a:solidFill>
              <a:effectLst/>
              <a:latin typeface="+mn-lt"/>
              <a:ea typeface="+mn-ea"/>
              <a:cs typeface="+mn-cs"/>
            </a:rPr>
            <a:t>百万円</a:t>
          </a:r>
          <a:r>
            <a:rPr kumimoji="1" lang="ja-JP" altLang="en-US" sz="1200">
              <a:solidFill>
                <a:schemeClr val="tx1"/>
              </a:solidFill>
              <a:effectLst/>
              <a:latin typeface="+mn-lt"/>
              <a:ea typeface="+mn-ea"/>
              <a:cs typeface="+mn-cs"/>
            </a:rPr>
            <a:t>積み増した</a:t>
          </a:r>
          <a:r>
            <a:rPr kumimoji="1" lang="ja-JP" altLang="ja-JP" sz="1200">
              <a:solidFill>
                <a:schemeClr val="tx1"/>
              </a:solidFill>
              <a:effectLst/>
              <a:latin typeface="+mn-lt"/>
              <a:ea typeface="+mn-ea"/>
              <a:cs typeface="+mn-cs"/>
            </a:rPr>
            <a:t>ほか、「まちづくり市民ファンド寄附金積立基金」について、</a:t>
          </a:r>
          <a:r>
            <a:rPr kumimoji="1" lang="en-US" altLang="ja-JP" sz="1200">
              <a:solidFill>
                <a:schemeClr val="tx1"/>
              </a:solidFill>
              <a:effectLst/>
              <a:latin typeface="+mn-lt"/>
              <a:ea typeface="+mn-ea"/>
              <a:cs typeface="+mn-cs"/>
            </a:rPr>
            <a:t>94</a:t>
          </a:r>
          <a:r>
            <a:rPr kumimoji="1" lang="ja-JP" altLang="ja-JP" sz="1200">
              <a:solidFill>
                <a:schemeClr val="tx1"/>
              </a:solidFill>
              <a:effectLst/>
              <a:latin typeface="+mn-lt"/>
              <a:ea typeface="+mn-ea"/>
              <a:cs typeface="+mn-cs"/>
            </a:rPr>
            <a:t>百万円取り崩したものの、</a:t>
          </a:r>
          <a:r>
            <a:rPr kumimoji="1" lang="en-US" altLang="ja-JP" sz="1200">
              <a:solidFill>
                <a:schemeClr val="tx1"/>
              </a:solidFill>
              <a:effectLst/>
              <a:latin typeface="+mn-lt"/>
              <a:ea typeface="+mn-ea"/>
              <a:cs typeface="+mn-cs"/>
            </a:rPr>
            <a:t>160</a:t>
          </a:r>
          <a:r>
            <a:rPr kumimoji="1" lang="ja-JP" altLang="ja-JP" sz="1200">
              <a:solidFill>
                <a:schemeClr val="tx1"/>
              </a:solidFill>
              <a:effectLst/>
              <a:latin typeface="+mn-lt"/>
              <a:ea typeface="+mn-ea"/>
              <a:cs typeface="+mn-cs"/>
            </a:rPr>
            <a:t>百万円を積み立てたことにより、基金全体としては、</a:t>
          </a:r>
          <a:r>
            <a:rPr kumimoji="1" lang="en-US" altLang="ja-JP" sz="1200">
              <a:solidFill>
                <a:schemeClr val="tx1"/>
              </a:solidFill>
              <a:effectLst/>
              <a:latin typeface="+mn-lt"/>
              <a:ea typeface="+mn-ea"/>
              <a:cs typeface="+mn-cs"/>
            </a:rPr>
            <a:t>215</a:t>
          </a:r>
          <a:r>
            <a:rPr kumimoji="1" lang="ja-JP" altLang="ja-JP" sz="1200">
              <a:solidFill>
                <a:schemeClr val="tx1"/>
              </a:solidFill>
              <a:effectLst/>
              <a:latin typeface="+mn-lt"/>
              <a:ea typeface="+mn-ea"/>
              <a:cs typeface="+mn-cs"/>
            </a:rPr>
            <a:t>百万円の増となった。</a:t>
          </a:r>
          <a:endParaRPr lang="ja-JP" altLang="ja-JP" sz="1200">
            <a:solidFill>
              <a:schemeClr val="tx1"/>
            </a:solidFill>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tx1"/>
              </a:solidFill>
              <a:effectLst/>
              <a:latin typeface="+mn-lt"/>
              <a:ea typeface="+mn-ea"/>
              <a:cs typeface="+mn-cs"/>
            </a:rPr>
            <a:t>・財政調整基金は、標準財政規模の</a:t>
          </a:r>
          <a:r>
            <a:rPr kumimoji="1" lang="en-US" altLang="ja-JP" sz="1200">
              <a:solidFill>
                <a:schemeClr val="tx1"/>
              </a:solidFill>
              <a:effectLst/>
              <a:latin typeface="+mn-lt"/>
              <a:ea typeface="+mn-ea"/>
              <a:cs typeface="+mn-cs"/>
            </a:rPr>
            <a:t>5</a:t>
          </a:r>
          <a:r>
            <a:rPr kumimoji="1" lang="ja-JP" altLang="ja-JP" sz="1200">
              <a:solidFill>
                <a:schemeClr val="tx1"/>
              </a:solidFill>
              <a:effectLst/>
              <a:latin typeface="+mn-lt"/>
              <a:ea typeface="+mn-ea"/>
              <a:cs typeface="+mn-cs"/>
            </a:rPr>
            <a:t>％から</a:t>
          </a:r>
          <a:r>
            <a:rPr kumimoji="1" lang="en-US" altLang="ja-JP" sz="1200">
              <a:solidFill>
                <a:schemeClr val="tx1"/>
              </a:solidFill>
              <a:effectLst/>
              <a:latin typeface="+mn-lt"/>
              <a:ea typeface="+mn-ea"/>
              <a:cs typeface="+mn-cs"/>
            </a:rPr>
            <a:t>10</a:t>
          </a:r>
          <a:r>
            <a:rPr kumimoji="1" lang="ja-JP" altLang="ja-JP" sz="1200">
              <a:solidFill>
                <a:schemeClr val="tx1"/>
              </a:solidFill>
              <a:effectLst/>
              <a:latin typeface="+mn-lt"/>
              <a:ea typeface="+mn-ea"/>
              <a:cs typeface="+mn-cs"/>
            </a:rPr>
            <a:t>％の範囲内となるように努めることとしている。</a:t>
          </a:r>
          <a:endParaRPr lang="ja-JP" altLang="ja-JP" sz="1200">
            <a:solidFill>
              <a:schemeClr val="tx1"/>
            </a:solidFill>
            <a:effectLst/>
          </a:endParaRPr>
        </a:p>
        <a:p>
          <a:r>
            <a:rPr kumimoji="1" lang="ja-JP" altLang="ja-JP" sz="1200">
              <a:solidFill>
                <a:schemeClr val="tx1"/>
              </a:solidFill>
              <a:effectLst/>
              <a:latin typeface="+mn-lt"/>
              <a:ea typeface="+mn-ea"/>
              <a:cs typeface="+mn-cs"/>
            </a:rPr>
            <a:t>・まちづくり市民ファンド寄附金積立基金は、ふるさと納税制度の趣旨に沿</a:t>
          </a:r>
          <a:r>
            <a:rPr kumimoji="1" lang="ja-JP" altLang="en-US" sz="1200">
              <a:solidFill>
                <a:schemeClr val="tx1"/>
              </a:solidFill>
              <a:effectLst/>
              <a:latin typeface="+mn-lt"/>
              <a:ea typeface="+mn-ea"/>
              <a:cs typeface="+mn-cs"/>
            </a:rPr>
            <a:t>い、</a:t>
          </a:r>
          <a:r>
            <a:rPr kumimoji="1" lang="ja-JP" altLang="ja-JP" sz="1200">
              <a:solidFill>
                <a:schemeClr val="tx1"/>
              </a:solidFill>
              <a:effectLst/>
              <a:latin typeface="+mn-lt"/>
              <a:ea typeface="+mn-ea"/>
              <a:cs typeface="+mn-cs"/>
            </a:rPr>
            <a:t>返礼品の充実を図る等、寄附額の増加に努め</a:t>
          </a:r>
          <a:r>
            <a:rPr kumimoji="1" lang="ja-JP" altLang="en-US" sz="1200">
              <a:solidFill>
                <a:schemeClr val="tx1"/>
              </a:solidFill>
              <a:effectLst/>
              <a:latin typeface="+mn-lt"/>
              <a:ea typeface="+mn-ea"/>
              <a:cs typeface="+mn-cs"/>
            </a:rPr>
            <a:t>、</a:t>
          </a:r>
          <a:r>
            <a:rPr kumimoji="1" lang="ja-JP" altLang="ja-JP" sz="1100">
              <a:solidFill>
                <a:schemeClr val="dk1"/>
              </a:solidFill>
              <a:effectLst/>
              <a:latin typeface="+mn-lt"/>
              <a:ea typeface="+mn-ea"/>
              <a:cs typeface="+mn-cs"/>
            </a:rPr>
            <a:t>寄附者</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意向に沿った事業に活用する</a:t>
          </a:r>
          <a:r>
            <a:rPr kumimoji="1" lang="ja-JP" altLang="ja-JP" sz="1200">
              <a:solidFill>
                <a:schemeClr val="tx1"/>
              </a:solidFill>
              <a:effectLst/>
              <a:latin typeface="+mn-lt"/>
              <a:ea typeface="+mn-ea"/>
              <a:cs typeface="+mn-cs"/>
            </a:rPr>
            <a:t>。</a:t>
          </a:r>
          <a:endParaRPr lang="ja-JP" altLang="ja-JP" sz="1200">
            <a:solidFill>
              <a:schemeClr val="tx1"/>
            </a:solidFill>
            <a:effectLst/>
          </a:endParaRPr>
        </a:p>
        <a:p>
          <a:r>
            <a:rPr kumimoji="1" lang="ja-JP" altLang="ja-JP" sz="1200">
              <a:solidFill>
                <a:schemeClr val="tx1"/>
              </a:solidFill>
              <a:effectLst/>
              <a:latin typeface="+mn-lt"/>
              <a:ea typeface="+mn-ea"/>
              <a:cs typeface="+mn-cs"/>
            </a:rPr>
            <a:t>・その他の目的基金は、</a:t>
          </a:r>
          <a:r>
            <a:rPr kumimoji="1" lang="ja-JP" altLang="en-US" sz="1200">
              <a:solidFill>
                <a:schemeClr val="tx1"/>
              </a:solidFill>
              <a:effectLst/>
              <a:latin typeface="+mn-lt"/>
              <a:ea typeface="+mn-ea"/>
              <a:cs typeface="+mn-cs"/>
            </a:rPr>
            <a:t>資金</a:t>
          </a:r>
          <a:r>
            <a:rPr kumimoji="1" lang="ja-JP" altLang="ja-JP" sz="1200">
              <a:solidFill>
                <a:schemeClr val="tx1"/>
              </a:solidFill>
              <a:effectLst/>
              <a:latin typeface="+mn-lt"/>
              <a:ea typeface="+mn-ea"/>
              <a:cs typeface="+mn-cs"/>
            </a:rPr>
            <a:t>運用することにより</a:t>
          </a:r>
          <a:r>
            <a:rPr kumimoji="1" lang="ja-JP" altLang="en-US" sz="1200">
              <a:solidFill>
                <a:schemeClr val="tx1"/>
              </a:solidFill>
              <a:effectLst/>
              <a:latin typeface="+mn-lt"/>
              <a:ea typeface="+mn-ea"/>
              <a:cs typeface="+mn-cs"/>
            </a:rPr>
            <a:t>基金残高の増加に努める</a:t>
          </a:r>
          <a:r>
            <a:rPr kumimoji="1" lang="ja-JP" altLang="ja-JP" sz="1200">
              <a:solidFill>
                <a:schemeClr val="tx1"/>
              </a:solidFill>
              <a:effectLst/>
              <a:latin typeface="+mn-lt"/>
              <a:ea typeface="+mn-ea"/>
              <a:cs typeface="+mn-cs"/>
            </a:rPr>
            <a:t>。</a:t>
          </a:r>
          <a:endParaRPr lang="ja-JP" altLang="ja-JP" sz="1200">
            <a:solidFill>
              <a:schemeClr val="tx1"/>
            </a:solidFill>
            <a:effectLst/>
          </a:endParaRPr>
        </a:p>
        <a:p>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tx1"/>
              </a:solidFill>
              <a:effectLst/>
              <a:latin typeface="+mn-lt"/>
              <a:ea typeface="+mn-ea"/>
              <a:cs typeface="+mn-cs"/>
            </a:rPr>
            <a:t>・終末処理場周辺整備基金：終末処理場周辺における都市基盤、農業基盤及び社会体育施設並びに環境保全の整備充実を推進</a:t>
          </a:r>
          <a:endParaRPr lang="ja-JP" altLang="ja-JP" sz="12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・まちづくり市民ファンド寄附金積立基金：寄附者の指定する使途に応じて関連する事業に充当</a:t>
          </a:r>
          <a:endParaRPr lang="ja-JP" altLang="ja-JP" sz="12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福祉のいずみ基金：基金の運用から生ずる収益を社会福祉の増進を図る事業に充当</a:t>
          </a:r>
          <a:endParaRPr kumimoji="1" lang="en-US"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tx1"/>
              </a:solidFill>
              <a:effectLst/>
              <a:latin typeface="+mn-lt"/>
              <a:ea typeface="+mn-ea"/>
              <a:cs typeface="+mn-cs"/>
            </a:rPr>
            <a:t>・まちづくり市民ファンド寄附金積立基金：</a:t>
          </a:r>
          <a:r>
            <a:rPr kumimoji="1" lang="ja-JP" altLang="en-US" sz="1200">
              <a:solidFill>
                <a:schemeClr val="tx1"/>
              </a:solidFill>
              <a:effectLst/>
              <a:latin typeface="+mn-lt"/>
              <a:ea typeface="+mn-ea"/>
              <a:cs typeface="+mn-cs"/>
            </a:rPr>
            <a:t>活用事業の進ちょくにより、取崩し額が計画額を下回ったことに</a:t>
          </a:r>
          <a:r>
            <a:rPr kumimoji="1" lang="ja-JP" altLang="ja-JP" sz="1200">
              <a:solidFill>
                <a:schemeClr val="tx1"/>
              </a:solidFill>
              <a:effectLst/>
              <a:latin typeface="+mn-lt"/>
              <a:ea typeface="+mn-ea"/>
              <a:cs typeface="+mn-cs"/>
            </a:rPr>
            <a:t>よ</a:t>
          </a:r>
          <a:r>
            <a:rPr kumimoji="1" lang="ja-JP" altLang="en-US" sz="1200">
              <a:solidFill>
                <a:schemeClr val="tx1"/>
              </a:solidFill>
              <a:effectLst/>
              <a:latin typeface="+mn-lt"/>
              <a:ea typeface="+mn-ea"/>
              <a:cs typeface="+mn-cs"/>
            </a:rPr>
            <a:t>る</a:t>
          </a:r>
          <a:r>
            <a:rPr kumimoji="1" lang="ja-JP" altLang="ja-JP" sz="1200">
              <a:solidFill>
                <a:schemeClr val="tx1"/>
              </a:solidFill>
              <a:effectLst/>
              <a:latin typeface="+mn-lt"/>
              <a:ea typeface="+mn-ea"/>
              <a:cs typeface="+mn-cs"/>
            </a:rPr>
            <a:t>増</a:t>
          </a:r>
          <a:endParaRPr lang="ja-JP" altLang="ja-JP" sz="1200">
            <a:solidFill>
              <a:schemeClr val="tx1"/>
            </a:solidFill>
            <a:effectLst/>
          </a:endParaRPr>
        </a:p>
        <a:p>
          <a:r>
            <a:rPr kumimoji="1" lang="ja-JP" altLang="ja-JP" sz="1200">
              <a:solidFill>
                <a:schemeClr val="tx1"/>
              </a:solidFill>
              <a:effectLst/>
              <a:latin typeface="+mn-lt"/>
              <a:ea typeface="+mn-ea"/>
              <a:cs typeface="+mn-cs"/>
            </a:rPr>
            <a:t>・福祉のいずみ基金：寄附</a:t>
          </a:r>
          <a:r>
            <a:rPr kumimoji="1" lang="ja-JP" altLang="en-US" sz="1200">
              <a:solidFill>
                <a:schemeClr val="tx1"/>
              </a:solidFill>
              <a:effectLst/>
              <a:latin typeface="+mn-lt"/>
              <a:ea typeface="+mn-ea"/>
              <a:cs typeface="+mn-cs"/>
            </a:rPr>
            <a:t>金</a:t>
          </a:r>
          <a:r>
            <a:rPr kumimoji="1" lang="ja-JP" altLang="ja-JP" sz="1200">
              <a:solidFill>
                <a:schemeClr val="tx1"/>
              </a:solidFill>
              <a:effectLst/>
              <a:latin typeface="+mn-lt"/>
              <a:ea typeface="+mn-ea"/>
              <a:cs typeface="+mn-cs"/>
            </a:rPr>
            <a:t>の</a:t>
          </a:r>
          <a:r>
            <a:rPr kumimoji="1" lang="ja-JP" altLang="en-US" sz="1200">
              <a:solidFill>
                <a:schemeClr val="tx1"/>
              </a:solidFill>
              <a:effectLst/>
              <a:latin typeface="+mn-lt"/>
              <a:ea typeface="+mn-ea"/>
              <a:cs typeface="+mn-cs"/>
            </a:rPr>
            <a:t>積み増し</a:t>
          </a:r>
          <a:r>
            <a:rPr kumimoji="1" lang="ja-JP" altLang="ja-JP" sz="1200">
              <a:solidFill>
                <a:schemeClr val="tx1"/>
              </a:solidFill>
              <a:effectLst/>
              <a:latin typeface="+mn-lt"/>
              <a:ea typeface="+mn-ea"/>
              <a:cs typeface="+mn-cs"/>
            </a:rPr>
            <a:t>により増</a:t>
          </a:r>
          <a:endParaRPr lang="ja-JP" altLang="ja-JP" sz="12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・終末処理場周辺整備基金：引き続き資金運用を行うとともに、基金の使途となる事業を実施する際に活用する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・まちづくり市民ファンド寄附金積立基金：</a:t>
          </a:r>
          <a:r>
            <a:rPr kumimoji="1" lang="ja-JP" altLang="ja-JP" sz="1100">
              <a:solidFill>
                <a:schemeClr val="dk1"/>
              </a:solidFill>
              <a:effectLst/>
              <a:latin typeface="+mn-lt"/>
              <a:ea typeface="+mn-ea"/>
              <a:cs typeface="+mn-cs"/>
            </a:rPr>
            <a:t>ふるさと納税制度の趣旨に沿い、返礼品の充実を図る等、寄附額の増加に努め、寄附者の意向に沿った事業に活用する。</a:t>
          </a:r>
          <a:endParaRPr lang="ja-JP" altLang="ja-JP" sz="12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福祉のいずみ基金：事業の趣旨に沿う寄附金を積立て、資金運用から生じた収益を基金の使途となる事業に活用する。</a:t>
          </a:r>
          <a:endParaRPr kumimoji="1" lang="en-US" altLang="ja-JP" sz="1200">
            <a:solidFill>
              <a:srgbClr val="FF0000"/>
            </a:solidFill>
            <a:effectLst/>
            <a:latin typeface="+mn-lt"/>
            <a:ea typeface="+mn-ea"/>
            <a:cs typeface="+mn-cs"/>
          </a:endParaRPr>
        </a:p>
        <a:p>
          <a:r>
            <a:rPr kumimoji="1" lang="ja-JP" altLang="ja-JP" sz="1200">
              <a:solidFill>
                <a:srgbClr val="FF0000"/>
              </a:solidFill>
              <a:effectLst/>
              <a:latin typeface="+mn-lt"/>
              <a:ea typeface="+mn-ea"/>
              <a:cs typeface="+mn-cs"/>
            </a:rPr>
            <a:t>　</a:t>
          </a:r>
          <a:endParaRPr lang="ja-JP" altLang="ja-JP" sz="1200">
            <a:solidFill>
              <a:srgbClr val="FF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決算剰余金等を積立てたことによる増加</a:t>
          </a:r>
          <a:endParaRPr lang="ja-JP" altLang="ja-JP" sz="12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・急激な景気低迷や自然災害、国県の制度変更等があった場合に、市民福祉の維持・向上を安定的に継続するための蓄えとして</a:t>
          </a:r>
          <a:r>
            <a:rPr kumimoji="1" lang="ja-JP" altLang="ja-JP"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適正規模</a:t>
          </a:r>
          <a:r>
            <a:rPr kumimoji="1" lang="ja-JP" altLang="en-US" sz="1100" baseline="0">
              <a:solidFill>
                <a:schemeClr val="tx1"/>
              </a:solidFill>
              <a:effectLst/>
              <a:latin typeface="+mn-lt"/>
              <a:ea typeface="+mn-ea"/>
              <a:cs typeface="+mn-cs"/>
            </a:rPr>
            <a:t>（</a:t>
          </a:r>
          <a:r>
            <a:rPr kumimoji="1" lang="ja-JP" altLang="ja-JP" sz="1100">
              <a:solidFill>
                <a:schemeClr val="tx1"/>
              </a:solidFill>
              <a:effectLst/>
              <a:latin typeface="+mn-lt"/>
              <a:ea typeface="+mn-ea"/>
              <a:cs typeface="+mn-cs"/>
            </a:rPr>
            <a:t>標準財政規模の</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％から</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の残高確保に努める</a:t>
          </a:r>
          <a:r>
            <a:rPr kumimoji="1" lang="ja-JP" altLang="en-US" sz="1100" baseline="0">
              <a:solidFill>
                <a:schemeClr val="tx1"/>
              </a:solidFill>
              <a:effectLst/>
              <a:latin typeface="+mn-lt"/>
              <a:ea typeface="+mn-ea"/>
              <a:cs typeface="+mn-cs"/>
            </a:rPr>
            <a:t>こととしている</a:t>
          </a:r>
          <a:r>
            <a:rPr kumimoji="1" lang="ja-JP" altLang="ja-JP" sz="1100" baseline="0">
              <a:solidFill>
                <a:schemeClr val="tx1"/>
              </a:solidFill>
              <a:effectLst/>
              <a:latin typeface="+mn-lt"/>
              <a:ea typeface="+mn-ea"/>
              <a:cs typeface="+mn-cs"/>
            </a:rPr>
            <a:t>。</a:t>
          </a:r>
          <a:endParaRPr lang="ja-JP" altLang="ja-JP" sz="12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・減債基金は積み立てていない。</a:t>
          </a:r>
          <a:endParaRPr lang="ja-JP" altLang="ja-JP" sz="12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2A796169-71A6-4C2A-9F0A-C3338B9C2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6CC68D4F-41F2-41FE-8224-CCA12F582F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797443BE-FD06-412F-85BE-2F8E29C51F0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5BF43950-0C3E-4410-B6B5-17371F0806A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FDD5122C-A7DF-41FA-8ED7-EB0A9ED0839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455FEB18-03CF-4884-8F89-930F0CA491D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63E323A9-C4CD-4FBA-8FFE-3D52CB23430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B4DF0600-26A4-49D4-B5D8-2960F29FA6F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678F1BE7-30A3-41E0-84A8-9A891584EC5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FFB5E640-F87B-4993-A0C9-7DE940387F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C7A5440E-CCA3-48B1-8821-79C9BEDDE76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AD97D835-C08B-466F-B65B-BA632C069CD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100,777
98,386
55.56
31,613,499
30,601,195
954,110
19,462,666
23,482,524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BE9EE361-2893-4F9E-99BE-A1A68464CED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16BF8347-B07E-42D8-9746-EA3F3FE7677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FFD0FFBA-2111-4E60-8D71-E55317D2BF6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78CC9CC2-7CD3-46E1-92EC-1B3629708AD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B84147E6-C427-4D32-8097-73B16895CAB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506D27CE-7E52-4B1A-A1DB-40C6E189553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C85ABDBB-BC93-44D1-97DC-5ABD35C77ED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BE2D228F-070B-4CA3-845A-24BC7654C7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855E381E-E8E7-4535-B348-5AAA23FCD2A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63A8EA6-0824-42BF-AF71-56DEC8A0209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5C47F7AB-F5D3-40D5-859C-53F9AD191F7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D760EA2C-2DC0-4401-A023-6B8FE4306F4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261C66A4-7C6E-4518-9109-8621E32B308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D529BFAE-D2CD-4F8E-BFCD-1955497F441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8B82350F-EEAD-48CD-BCD9-8D040F0B3E5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E14DBD14-C906-4553-8036-D231B317C54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6FD3FE3D-8FC3-46D3-88B9-05E84ADC72D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D984FD4A-356B-442D-90BD-05D70365E83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8B2B85A2-673D-45F4-8038-1D286A7ED94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D66CA0F6-9AB6-4FBF-9A83-FB51D73F8B2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E6F41A0E-3B37-448C-B106-78BCFE52D39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417C734D-CDC6-4BE4-B0C7-6CB0FC002E6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01EE38CE-CC4C-479F-ACBC-243A037EF77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6F99CE33-19DF-42FA-ADF2-BDD6C0B7356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3FFE30D8-EA60-4630-A3B8-32584993B3D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B7B223F4-3DC4-4D94-B8C9-A1FD186EDBE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43BFDCD4-7B02-46C2-A4EC-70A34E12C04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6126111F-C8AF-4950-97BB-BFD7879BD98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88719782-8055-428F-A653-B98B2501C3F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61F8ACC4-A507-4DF3-B8B2-BDA2D7C382B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FC628F8D-99E2-4374-B166-A7B362A8AEB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2C56A90B-D51D-4271-B75C-184FD8C1B2C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5B59F8CE-FC7F-4EC1-89FA-063109A36A4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0F6D1BC7-603A-424C-951E-575A3A0F8B95}"/>
            </a:ext>
          </a:extLst>
        </xdr:cNvPr>
        <xdr:cNvSpPr txBox="1"/>
      </xdr:nvSpPr>
      <xdr:spPr>
        <a:xfrm>
          <a:off x="5854700" y="5245100"/>
          <a:ext cx="4559300" cy="1778000"/>
        </a:xfrm>
        <a:prstGeom prst="rect">
          <a:avLst/>
        </a:prstGeom>
        <a:solidFill>
          <a:schemeClr val="bg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71.5%</a:t>
          </a:r>
          <a:r>
            <a:rPr kumimoji="1" lang="ja-JP" altLang="en-US" sz="1100">
              <a:latin typeface="ＭＳ Ｐゴシック" panose="020B0600070205080204" pitchFamily="50" charset="-128"/>
              <a:ea typeface="ＭＳ Ｐゴシック" panose="020B0600070205080204" pitchFamily="50" charset="-128"/>
            </a:rPr>
            <a:t>と類似団体より高い水準にある。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平成２７年に策定した「公共施設等管理総合計画」に基づき、老朽化対策の取り組みを進め、引き続き本比率の低下に努める。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296A75DB-4B94-4B27-B70F-5681716F57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9E969C02-C5B1-4DCE-B6E4-5162CC266DE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AC4320F0-12FC-4D2E-927B-F841C07D7C9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 xmlns:a16="http://schemas.microsoft.com/office/drawing/2014/main" id="{EBE51FAC-B075-4199-958D-F65C3AF3FC5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 xmlns:a16="http://schemas.microsoft.com/office/drawing/2014/main" id="{500B551C-1D0B-479E-8549-C587F30B130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 xmlns:a16="http://schemas.microsoft.com/office/drawing/2014/main" id="{118E812D-254C-4476-9F20-FD7F3F3D97A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 xmlns:a16="http://schemas.microsoft.com/office/drawing/2014/main" id="{EE602BE5-7B8F-4F05-A158-8D73527F874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 xmlns:a16="http://schemas.microsoft.com/office/drawing/2014/main" id="{42E5EAFA-00BB-4A06-BA68-44B1314FFC5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 xmlns:a16="http://schemas.microsoft.com/office/drawing/2014/main" id="{1F80FE7E-9F8D-4359-8DFB-C1EE42E242E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 xmlns:a16="http://schemas.microsoft.com/office/drawing/2014/main" id="{3BC5D723-7525-4476-8ECB-AC4CE0DAADE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 xmlns:a16="http://schemas.microsoft.com/office/drawing/2014/main" id="{7C354B6D-B09A-4738-9CEE-F803BD706A35}"/>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 xmlns:a16="http://schemas.microsoft.com/office/drawing/2014/main" id="{0C9A14BA-FBCF-4F7E-BD63-EA0DBEA0AFA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 xmlns:a16="http://schemas.microsoft.com/office/drawing/2014/main" id="{DEA0DDDE-7492-4C49-9498-DB7845E0F1B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 xmlns:a16="http://schemas.microsoft.com/office/drawing/2014/main" id="{79CE7831-5B4E-4838-A246-0A4A8849ED6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a:extLst>
            <a:ext uri="{FF2B5EF4-FFF2-40B4-BE49-F238E27FC236}">
              <a16:creationId xmlns="" xmlns:a16="http://schemas.microsoft.com/office/drawing/2014/main" id="{91F8E18E-A60F-4357-8281-115AF33CD6FE}"/>
            </a:ext>
          </a:extLst>
        </xdr:cNvPr>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a:extLst>
            <a:ext uri="{FF2B5EF4-FFF2-40B4-BE49-F238E27FC236}">
              <a16:creationId xmlns="" xmlns:a16="http://schemas.microsoft.com/office/drawing/2014/main" id="{98708AE7-3FA4-4863-8581-39050BF2863D}"/>
            </a:ext>
          </a:extLst>
        </xdr:cNvPr>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a:extLst>
            <a:ext uri="{FF2B5EF4-FFF2-40B4-BE49-F238E27FC236}">
              <a16:creationId xmlns="" xmlns:a16="http://schemas.microsoft.com/office/drawing/2014/main" id="{BEEAA0CF-277B-409B-8549-C26C77082ED6}"/>
            </a:ext>
          </a:extLst>
        </xdr:cNvPr>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a:extLst>
            <a:ext uri="{FF2B5EF4-FFF2-40B4-BE49-F238E27FC236}">
              <a16:creationId xmlns="" xmlns:a16="http://schemas.microsoft.com/office/drawing/2014/main" id="{DD66FC76-2637-465B-9CF0-29CEAE951CDC}"/>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a:extLst>
            <a:ext uri="{FF2B5EF4-FFF2-40B4-BE49-F238E27FC236}">
              <a16:creationId xmlns="" xmlns:a16="http://schemas.microsoft.com/office/drawing/2014/main" id="{AB480AC1-99E2-4327-9E8D-9D289187E616}"/>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a:extLst>
            <a:ext uri="{FF2B5EF4-FFF2-40B4-BE49-F238E27FC236}">
              <a16:creationId xmlns="" xmlns:a16="http://schemas.microsoft.com/office/drawing/2014/main" id="{192775E9-7103-44BA-8041-3A6BF348FEB3}"/>
            </a:ext>
          </a:extLst>
        </xdr:cNvPr>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a:extLst>
            <a:ext uri="{FF2B5EF4-FFF2-40B4-BE49-F238E27FC236}">
              <a16:creationId xmlns="" xmlns:a16="http://schemas.microsoft.com/office/drawing/2014/main" id="{4362CE84-3D04-4A47-968B-A4BCF3BCDEC0}"/>
            </a:ext>
          </a:extLst>
        </xdr:cNvPr>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a:extLst>
            <a:ext uri="{FF2B5EF4-FFF2-40B4-BE49-F238E27FC236}">
              <a16:creationId xmlns="" xmlns:a16="http://schemas.microsoft.com/office/drawing/2014/main" id="{75CE274B-C490-47D8-918D-014B8017A6A4}"/>
            </a:ext>
          </a:extLst>
        </xdr:cNvPr>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a:extLst>
            <a:ext uri="{FF2B5EF4-FFF2-40B4-BE49-F238E27FC236}">
              <a16:creationId xmlns="" xmlns:a16="http://schemas.microsoft.com/office/drawing/2014/main" id="{63F621D3-2F73-44FB-93C4-7A6B96CD2DEB}"/>
            </a:ext>
          </a:extLst>
        </xdr:cNvPr>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a:extLst>
            <a:ext uri="{FF2B5EF4-FFF2-40B4-BE49-F238E27FC236}">
              <a16:creationId xmlns="" xmlns:a16="http://schemas.microsoft.com/office/drawing/2014/main" id="{30022C51-78F8-4ABE-8B0F-CCAFA1D09EA6}"/>
            </a:ext>
          </a:extLst>
        </xdr:cNvPr>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 xmlns:a16="http://schemas.microsoft.com/office/drawing/2014/main" id="{D31F60AA-E175-4A0D-A511-8A7B685DF9C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 xmlns:a16="http://schemas.microsoft.com/office/drawing/2014/main" id="{2B8E7EC1-AAEA-4CD5-8B9C-A919CA48429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0BB8C7C0-9652-4AD5-A098-B484A9DCE26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5AF7C9CD-752B-4754-86CB-A11CBD6B381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ED47EC5F-C6CB-472C-8E22-8DFDBFC37E1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77" name="楕円 76">
          <a:extLst>
            <a:ext uri="{FF2B5EF4-FFF2-40B4-BE49-F238E27FC236}">
              <a16:creationId xmlns="" xmlns:a16="http://schemas.microsoft.com/office/drawing/2014/main" id="{68E2FE3A-AC50-497E-B297-5D0CD65E7D0C}"/>
            </a:ext>
          </a:extLst>
        </xdr:cNvPr>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78" name="有形固定資産減価償却率該当値テキスト">
          <a:extLst>
            <a:ext uri="{FF2B5EF4-FFF2-40B4-BE49-F238E27FC236}">
              <a16:creationId xmlns="" xmlns:a16="http://schemas.microsoft.com/office/drawing/2014/main" id="{6B390AB0-5C76-4BB2-9403-B6433890D780}"/>
            </a:ext>
          </a:extLst>
        </xdr:cNvPr>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30861</xdr:rowOff>
    </xdr:from>
    <xdr:to>
      <xdr:col>19</xdr:col>
      <xdr:colOff>187325</xdr:colOff>
      <xdr:row>29</xdr:row>
      <xdr:rowOff>132461</xdr:rowOff>
    </xdr:to>
    <xdr:sp macro="" textlink="">
      <xdr:nvSpPr>
        <xdr:cNvPr id="79" name="楕円 78">
          <a:extLst>
            <a:ext uri="{FF2B5EF4-FFF2-40B4-BE49-F238E27FC236}">
              <a16:creationId xmlns="" xmlns:a16="http://schemas.microsoft.com/office/drawing/2014/main" id="{51FC4109-290B-4158-BCDF-68BA0177E47E}"/>
            </a:ext>
          </a:extLst>
        </xdr:cNvPr>
        <xdr:cNvSpPr/>
      </xdr:nvSpPr>
      <xdr:spPr>
        <a:xfrm>
          <a:off x="4000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81661</xdr:rowOff>
    </xdr:to>
    <xdr:cxnSp macro="">
      <xdr:nvCxnSpPr>
        <xdr:cNvPr id="80" name="直線コネクタ 79">
          <a:extLst>
            <a:ext uri="{FF2B5EF4-FFF2-40B4-BE49-F238E27FC236}">
              <a16:creationId xmlns="" xmlns:a16="http://schemas.microsoft.com/office/drawing/2014/main" id="{70C7FACE-0317-4128-995F-4645D8B35A2A}"/>
            </a:ext>
          </a:extLst>
        </xdr:cNvPr>
        <xdr:cNvCxnSpPr/>
      </xdr:nvCxnSpPr>
      <xdr:spPr>
        <a:xfrm flipV="1">
          <a:off x="4051300" y="5751830"/>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91313</xdr:rowOff>
    </xdr:from>
    <xdr:to>
      <xdr:col>15</xdr:col>
      <xdr:colOff>187325</xdr:colOff>
      <xdr:row>30</xdr:row>
      <xdr:rowOff>21463</xdr:rowOff>
    </xdr:to>
    <xdr:sp macro="" textlink="">
      <xdr:nvSpPr>
        <xdr:cNvPr id="81" name="楕円 80">
          <a:extLst>
            <a:ext uri="{FF2B5EF4-FFF2-40B4-BE49-F238E27FC236}">
              <a16:creationId xmlns="" xmlns:a16="http://schemas.microsoft.com/office/drawing/2014/main" id="{57E0979E-9843-4FF6-9C4A-C090D46B2127}"/>
            </a:ext>
          </a:extLst>
        </xdr:cNvPr>
        <xdr:cNvSpPr/>
      </xdr:nvSpPr>
      <xdr:spPr>
        <a:xfrm>
          <a:off x="32385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81661</xdr:rowOff>
    </xdr:from>
    <xdr:to>
      <xdr:col>19</xdr:col>
      <xdr:colOff>136525</xdr:colOff>
      <xdr:row>29</xdr:row>
      <xdr:rowOff>142113</xdr:rowOff>
    </xdr:to>
    <xdr:cxnSp macro="">
      <xdr:nvCxnSpPr>
        <xdr:cNvPr id="82" name="直線コネクタ 81">
          <a:extLst>
            <a:ext uri="{FF2B5EF4-FFF2-40B4-BE49-F238E27FC236}">
              <a16:creationId xmlns="" xmlns:a16="http://schemas.microsoft.com/office/drawing/2014/main" id="{1D7CA7DC-D54C-4950-8DFE-EE10D2551C31}"/>
            </a:ext>
          </a:extLst>
        </xdr:cNvPr>
        <xdr:cNvCxnSpPr/>
      </xdr:nvCxnSpPr>
      <xdr:spPr>
        <a:xfrm flipV="1">
          <a:off x="3289300" y="5825236"/>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161671</xdr:rowOff>
    </xdr:from>
    <xdr:to>
      <xdr:col>11</xdr:col>
      <xdr:colOff>187325</xdr:colOff>
      <xdr:row>31</xdr:row>
      <xdr:rowOff>91821</xdr:rowOff>
    </xdr:to>
    <xdr:sp macro="" textlink="">
      <xdr:nvSpPr>
        <xdr:cNvPr id="83" name="楕円 82">
          <a:extLst>
            <a:ext uri="{FF2B5EF4-FFF2-40B4-BE49-F238E27FC236}">
              <a16:creationId xmlns="" xmlns:a16="http://schemas.microsoft.com/office/drawing/2014/main" id="{E405C505-EC9F-47EA-9CB6-8AEB6897F4EA}"/>
            </a:ext>
          </a:extLst>
        </xdr:cNvPr>
        <xdr:cNvSpPr/>
      </xdr:nvSpPr>
      <xdr:spPr>
        <a:xfrm>
          <a:off x="2476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142113</xdr:rowOff>
    </xdr:from>
    <xdr:to>
      <xdr:col>15</xdr:col>
      <xdr:colOff>136525</xdr:colOff>
      <xdr:row>31</xdr:row>
      <xdr:rowOff>41021</xdr:rowOff>
    </xdr:to>
    <xdr:cxnSp macro="">
      <xdr:nvCxnSpPr>
        <xdr:cNvPr id="84" name="直線コネクタ 83">
          <a:extLst>
            <a:ext uri="{FF2B5EF4-FFF2-40B4-BE49-F238E27FC236}">
              <a16:creationId xmlns="" xmlns:a16="http://schemas.microsoft.com/office/drawing/2014/main" id="{D991B212-4684-4293-A87F-47E31578BFE2}"/>
            </a:ext>
          </a:extLst>
        </xdr:cNvPr>
        <xdr:cNvCxnSpPr/>
      </xdr:nvCxnSpPr>
      <xdr:spPr>
        <a:xfrm flipV="1">
          <a:off x="2527300" y="5885688"/>
          <a:ext cx="762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85" name="n_1aveValue有形固定資産減価償却率">
          <a:extLst>
            <a:ext uri="{FF2B5EF4-FFF2-40B4-BE49-F238E27FC236}">
              <a16:creationId xmlns="" xmlns:a16="http://schemas.microsoft.com/office/drawing/2014/main" id="{D3847C41-454B-497F-8D2B-B42A511030FA}"/>
            </a:ext>
          </a:extLst>
        </xdr:cNvPr>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86" name="n_2aveValue有形固定資産減価償却率">
          <a:extLst>
            <a:ext uri="{FF2B5EF4-FFF2-40B4-BE49-F238E27FC236}">
              <a16:creationId xmlns="" xmlns:a16="http://schemas.microsoft.com/office/drawing/2014/main" id="{661E84B2-EC8B-4A92-92AE-027AD155B900}"/>
            </a:ext>
          </a:extLst>
        </xdr:cNvPr>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87" name="n_3aveValue有形固定資産減価償却率">
          <a:extLst>
            <a:ext uri="{FF2B5EF4-FFF2-40B4-BE49-F238E27FC236}">
              <a16:creationId xmlns="" xmlns:a16="http://schemas.microsoft.com/office/drawing/2014/main" id="{08A293B0-4535-403E-BE6B-0CEE3EC18003}"/>
            </a:ext>
          </a:extLst>
        </xdr:cNvPr>
        <xdr:cNvSpPr txBox="1"/>
      </xdr:nvSpPr>
      <xdr:spPr>
        <a:xfrm>
          <a:off x="2324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148988</xdr:rowOff>
    </xdr:from>
    <xdr:ext cx="405111" cy="259045"/>
    <xdr:sp macro="" textlink="">
      <xdr:nvSpPr>
        <xdr:cNvPr id="88" name="n_1mainValue有形固定資産減価償却率">
          <a:extLst>
            <a:ext uri="{FF2B5EF4-FFF2-40B4-BE49-F238E27FC236}">
              <a16:creationId xmlns="" xmlns:a16="http://schemas.microsoft.com/office/drawing/2014/main" id="{71BA7CEC-2F6D-4FD7-9D17-AA3B203A3ED6}"/>
            </a:ext>
          </a:extLst>
        </xdr:cNvPr>
        <xdr:cNvSpPr txBox="1"/>
      </xdr:nvSpPr>
      <xdr:spPr>
        <a:xfrm>
          <a:off x="38360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37990</xdr:rowOff>
    </xdr:from>
    <xdr:ext cx="405111" cy="259045"/>
    <xdr:sp macro="" textlink="">
      <xdr:nvSpPr>
        <xdr:cNvPr id="89" name="n_2mainValue有形固定資産減価償却率">
          <a:extLst>
            <a:ext uri="{FF2B5EF4-FFF2-40B4-BE49-F238E27FC236}">
              <a16:creationId xmlns="" xmlns:a16="http://schemas.microsoft.com/office/drawing/2014/main" id="{0E39328A-B73B-43C5-A3B5-926517C08B13}"/>
            </a:ext>
          </a:extLst>
        </xdr:cNvPr>
        <xdr:cNvSpPr txBox="1"/>
      </xdr:nvSpPr>
      <xdr:spPr>
        <a:xfrm>
          <a:off x="3086744"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108348</xdr:rowOff>
    </xdr:from>
    <xdr:ext cx="405111" cy="259045"/>
    <xdr:sp macro="" textlink="">
      <xdr:nvSpPr>
        <xdr:cNvPr id="90" name="n_3mainValue有形固定資産減価償却率">
          <a:extLst>
            <a:ext uri="{FF2B5EF4-FFF2-40B4-BE49-F238E27FC236}">
              <a16:creationId xmlns="" xmlns:a16="http://schemas.microsoft.com/office/drawing/2014/main" id="{62B3A42F-7C4C-482F-AB39-5EE9B961D2B2}"/>
            </a:ext>
          </a:extLst>
        </xdr:cNvPr>
        <xdr:cNvSpPr txBox="1"/>
      </xdr:nvSpPr>
      <xdr:spPr>
        <a:xfrm>
          <a:off x="2324744" y="5851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 xmlns:a16="http://schemas.microsoft.com/office/drawing/2014/main" id="{B3DF1D77-0070-4AE8-9A1F-83D3916DCCB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 xmlns:a16="http://schemas.microsoft.com/office/drawing/2014/main" id="{285AFCA5-5582-4852-92CD-B3F7872B1EA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 xmlns:a16="http://schemas.microsoft.com/office/drawing/2014/main" id="{77F09C16-C5CE-410A-8B6D-A3473FF03F8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 xmlns:a16="http://schemas.microsoft.com/office/drawing/2014/main" id="{A5A7D694-D9DF-473F-9ED1-D7D422E290A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 xmlns:a16="http://schemas.microsoft.com/office/drawing/2014/main" id="{000317AB-DEF6-4B4D-B583-6F7D9E43093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 xmlns:a16="http://schemas.microsoft.com/office/drawing/2014/main" id="{B717F132-713F-4CB2-BD31-02F3284E1A6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 xmlns:a16="http://schemas.microsoft.com/office/drawing/2014/main" id="{DE75E695-A818-4BA2-9471-5BC04609422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 xmlns:a16="http://schemas.microsoft.com/office/drawing/2014/main" id="{3FB42EDA-E904-4CAC-BA7D-3AD572EA775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 xmlns:a16="http://schemas.microsoft.com/office/drawing/2014/main" id="{F7693B2F-279F-4726-AF6B-B03A6A64C13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 xmlns:a16="http://schemas.microsoft.com/office/drawing/2014/main" id="{8E09CB9C-FC4D-43E2-BA2F-C3734E07761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 xmlns:a16="http://schemas.microsoft.com/office/drawing/2014/main" id="{3409553B-F56F-475A-880A-19FE213E1E3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 xmlns:a16="http://schemas.microsoft.com/office/drawing/2014/main" id="{77188FCA-884D-476C-B275-FA6025B5FDC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 xmlns:a16="http://schemas.microsoft.com/office/drawing/2014/main" id="{58178276-2B05-4C17-9EE3-04E4855C42A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上回っているが、償還金額が借入金額を上回ったことから地方債残高が減少した。また、債務負担行為に基づく支出予定額も減少傾向にある。引き続き、新規起債の抑制等や事業公社経営健全化計画</a:t>
          </a:r>
          <a:r>
            <a:rPr kumimoji="1" lang="en-US" altLang="ja-JP" sz="1100">
              <a:latin typeface="ＭＳ Ｐゴシック" panose="020B0600070205080204" pitchFamily="50" charset="-128"/>
              <a:ea typeface="ＭＳ Ｐゴシック" panose="020B0600070205080204" pitchFamily="50" charset="-128"/>
            </a:rPr>
            <a:t>(H24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H37)</a:t>
          </a:r>
          <a:r>
            <a:rPr kumimoji="1" lang="ja-JP" altLang="en-US" sz="1100">
              <a:latin typeface="ＭＳ Ｐゴシック" panose="020B0600070205080204" pitchFamily="50" charset="-128"/>
              <a:ea typeface="ＭＳ Ｐゴシック" panose="020B0600070205080204" pitchFamily="50" charset="-128"/>
            </a:rPr>
            <a:t>に基づく長期債務の解消に取り組み、債務償還比率の減少を目指す。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 xmlns:a16="http://schemas.microsoft.com/office/drawing/2014/main" id="{C3F5259E-2B10-416C-B59C-BB687DF4DA3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 xmlns:a16="http://schemas.microsoft.com/office/drawing/2014/main" id="{2A803086-3A72-4199-BCD0-7336EB8A32E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 xmlns:a16="http://schemas.microsoft.com/office/drawing/2014/main" id="{F8C42BA4-3AB5-48FD-928E-A3F6BD469A4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 xmlns:a16="http://schemas.microsoft.com/office/drawing/2014/main" id="{35EB00A6-7916-445E-9C24-9BC7B992D32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 xmlns:a16="http://schemas.microsoft.com/office/drawing/2014/main" id="{DA874C6F-FCFE-4B0D-AF02-B8C1AEA957C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 xmlns:a16="http://schemas.microsoft.com/office/drawing/2014/main" id="{163308B6-4210-4A29-840A-EB9C6CDCDC2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 xmlns:a16="http://schemas.microsoft.com/office/drawing/2014/main" id="{EE459292-600F-4127-81D9-617E5B58B34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 xmlns:a16="http://schemas.microsoft.com/office/drawing/2014/main" id="{B6630EAF-0314-449C-811F-E726F67ED4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 xmlns:a16="http://schemas.microsoft.com/office/drawing/2014/main" id="{44787170-5ECE-4D8C-8332-1E0887A8CA3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 xmlns:a16="http://schemas.microsoft.com/office/drawing/2014/main" id="{6B3D5392-A4AA-4C5D-8FA4-A5EE3864D69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 xmlns:a16="http://schemas.microsoft.com/office/drawing/2014/main" id="{AA9A5D80-F088-47B8-909F-512FE6FEA1D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 xmlns:a16="http://schemas.microsoft.com/office/drawing/2014/main" id="{58C70BDF-F9EE-42DD-A967-1BD45A875052}"/>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 xmlns:a16="http://schemas.microsoft.com/office/drawing/2014/main" id="{C0163585-A5E4-48D6-8918-5E7A832AC48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 xmlns:a16="http://schemas.microsoft.com/office/drawing/2014/main" id="{0053C7FF-D159-428E-8539-29C57B453ED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 xmlns:a16="http://schemas.microsoft.com/office/drawing/2014/main" id="{7EAB1E94-034B-4267-91EC-49EA0E237D7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a:extLst>
            <a:ext uri="{FF2B5EF4-FFF2-40B4-BE49-F238E27FC236}">
              <a16:creationId xmlns="" xmlns:a16="http://schemas.microsoft.com/office/drawing/2014/main" id="{69D376DA-4CC3-43FB-A0EB-CFF9BED282BC}"/>
            </a:ext>
          </a:extLst>
        </xdr:cNvPr>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a:extLst>
            <a:ext uri="{FF2B5EF4-FFF2-40B4-BE49-F238E27FC236}">
              <a16:creationId xmlns="" xmlns:a16="http://schemas.microsoft.com/office/drawing/2014/main" id="{5294DE21-39FA-4DC0-9CAD-DA1ED685FD5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a:extLst>
            <a:ext uri="{FF2B5EF4-FFF2-40B4-BE49-F238E27FC236}">
              <a16:creationId xmlns="" xmlns:a16="http://schemas.microsoft.com/office/drawing/2014/main" id="{DEB46A5F-9847-4A17-9263-224D2AF7E59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a:extLst>
            <a:ext uri="{FF2B5EF4-FFF2-40B4-BE49-F238E27FC236}">
              <a16:creationId xmlns="" xmlns:a16="http://schemas.microsoft.com/office/drawing/2014/main" id="{AE7961FF-9013-42CC-B0DC-5F746CD78C6C}"/>
            </a:ext>
          </a:extLst>
        </xdr:cNvPr>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a:extLst>
            <a:ext uri="{FF2B5EF4-FFF2-40B4-BE49-F238E27FC236}">
              <a16:creationId xmlns="" xmlns:a16="http://schemas.microsoft.com/office/drawing/2014/main" id="{F08A3686-0935-425B-8AE8-EAE0A9321316}"/>
            </a:ext>
          </a:extLst>
        </xdr:cNvPr>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4" name="債務償還比率平均値テキスト">
          <a:extLst>
            <a:ext uri="{FF2B5EF4-FFF2-40B4-BE49-F238E27FC236}">
              <a16:creationId xmlns="" xmlns:a16="http://schemas.microsoft.com/office/drawing/2014/main" id="{39B5FF37-AE1B-470E-BCF2-442FD438D79A}"/>
            </a:ext>
          </a:extLst>
        </xdr:cNvPr>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a:extLst>
            <a:ext uri="{FF2B5EF4-FFF2-40B4-BE49-F238E27FC236}">
              <a16:creationId xmlns="" xmlns:a16="http://schemas.microsoft.com/office/drawing/2014/main" id="{30EF3562-4E50-42F3-9243-785AC1FC8B8E}"/>
            </a:ext>
          </a:extLst>
        </xdr:cNvPr>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a:extLst>
            <a:ext uri="{FF2B5EF4-FFF2-40B4-BE49-F238E27FC236}">
              <a16:creationId xmlns="" xmlns:a16="http://schemas.microsoft.com/office/drawing/2014/main" id="{CE8AA145-4328-4A02-B147-46431437E0C2}"/>
            </a:ext>
          </a:extLst>
        </xdr:cNvPr>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 xmlns:a16="http://schemas.microsoft.com/office/drawing/2014/main" id="{50ACEE6E-1039-416E-839E-05064ACEF93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 xmlns:a16="http://schemas.microsoft.com/office/drawing/2014/main" id="{5C66F86C-E7B2-449B-BCE7-1D75BBF392E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B8A284CD-FC02-47D2-BE86-FA03B42A3A2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4810E490-8DCE-451D-B6D9-2669134079E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BFD5B3E3-44B2-4FDF-A1C5-104AE6C3807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49572</xdr:rowOff>
    </xdr:from>
    <xdr:to>
      <xdr:col>76</xdr:col>
      <xdr:colOff>73025</xdr:colOff>
      <xdr:row>29</xdr:row>
      <xdr:rowOff>151172</xdr:rowOff>
    </xdr:to>
    <xdr:sp macro="" textlink="">
      <xdr:nvSpPr>
        <xdr:cNvPr id="132" name="楕円 131">
          <a:extLst>
            <a:ext uri="{FF2B5EF4-FFF2-40B4-BE49-F238E27FC236}">
              <a16:creationId xmlns="" xmlns:a16="http://schemas.microsoft.com/office/drawing/2014/main" id="{81C48857-43AF-4E25-A23C-79E08DEAC807}"/>
            </a:ext>
          </a:extLst>
        </xdr:cNvPr>
        <xdr:cNvSpPr/>
      </xdr:nvSpPr>
      <xdr:spPr>
        <a:xfrm>
          <a:off x="14744700" y="57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72449</xdr:rowOff>
    </xdr:from>
    <xdr:ext cx="469744" cy="259045"/>
    <xdr:sp macro="" textlink="">
      <xdr:nvSpPr>
        <xdr:cNvPr id="133" name="債務償還比率該当値テキスト">
          <a:extLst>
            <a:ext uri="{FF2B5EF4-FFF2-40B4-BE49-F238E27FC236}">
              <a16:creationId xmlns="" xmlns:a16="http://schemas.microsoft.com/office/drawing/2014/main" id="{C4879164-2ABC-4F0C-9DB4-D9C9DED3E9EF}"/>
            </a:ext>
          </a:extLst>
        </xdr:cNvPr>
        <xdr:cNvSpPr txBox="1"/>
      </xdr:nvSpPr>
      <xdr:spPr>
        <a:xfrm>
          <a:off x="14846300" y="56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144857</xdr:rowOff>
    </xdr:from>
    <xdr:to>
      <xdr:col>72</xdr:col>
      <xdr:colOff>123825</xdr:colOff>
      <xdr:row>29</xdr:row>
      <xdr:rowOff>75007</xdr:rowOff>
    </xdr:to>
    <xdr:sp macro="" textlink="">
      <xdr:nvSpPr>
        <xdr:cNvPr id="134" name="楕円 133">
          <a:extLst>
            <a:ext uri="{FF2B5EF4-FFF2-40B4-BE49-F238E27FC236}">
              <a16:creationId xmlns="" xmlns:a16="http://schemas.microsoft.com/office/drawing/2014/main" id="{B7F7CADB-1D60-4A1E-BE4C-96E1356BB17A}"/>
            </a:ext>
          </a:extLst>
        </xdr:cNvPr>
        <xdr:cNvSpPr/>
      </xdr:nvSpPr>
      <xdr:spPr>
        <a:xfrm>
          <a:off x="14033500" y="57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24207</xdr:rowOff>
    </xdr:from>
    <xdr:to>
      <xdr:col>76</xdr:col>
      <xdr:colOff>22225</xdr:colOff>
      <xdr:row>29</xdr:row>
      <xdr:rowOff>100372</xdr:rowOff>
    </xdr:to>
    <xdr:cxnSp macro="">
      <xdr:nvCxnSpPr>
        <xdr:cNvPr id="135" name="直線コネクタ 134">
          <a:extLst>
            <a:ext uri="{FF2B5EF4-FFF2-40B4-BE49-F238E27FC236}">
              <a16:creationId xmlns="" xmlns:a16="http://schemas.microsoft.com/office/drawing/2014/main" id="{B1622117-2339-453F-856D-81BA2460C10E}"/>
            </a:ext>
          </a:extLst>
        </xdr:cNvPr>
        <xdr:cNvCxnSpPr/>
      </xdr:nvCxnSpPr>
      <xdr:spPr>
        <a:xfrm>
          <a:off x="14084300" y="5767782"/>
          <a:ext cx="711200" cy="7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6" name="n_1aveValue債務償還比率">
          <a:extLst>
            <a:ext uri="{FF2B5EF4-FFF2-40B4-BE49-F238E27FC236}">
              <a16:creationId xmlns="" xmlns:a16="http://schemas.microsoft.com/office/drawing/2014/main" id="{498AEC7F-A136-4C04-A714-C248EE4CA3E9}"/>
            </a:ext>
          </a:extLst>
        </xdr:cNvPr>
        <xdr:cNvSpPr txBox="1"/>
      </xdr:nvSpPr>
      <xdr:spPr>
        <a:xfrm>
          <a:off x="138367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91534</xdr:rowOff>
    </xdr:from>
    <xdr:ext cx="469744" cy="259045"/>
    <xdr:sp macro="" textlink="">
      <xdr:nvSpPr>
        <xdr:cNvPr id="137" name="n_1mainValue債務償還比率">
          <a:extLst>
            <a:ext uri="{FF2B5EF4-FFF2-40B4-BE49-F238E27FC236}">
              <a16:creationId xmlns="" xmlns:a16="http://schemas.microsoft.com/office/drawing/2014/main" id="{29CD382C-1F35-451F-BE24-BE24A09B567A}"/>
            </a:ext>
          </a:extLst>
        </xdr:cNvPr>
        <xdr:cNvSpPr txBox="1"/>
      </xdr:nvSpPr>
      <xdr:spPr>
        <a:xfrm>
          <a:off x="13836727" y="54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 xmlns:a16="http://schemas.microsoft.com/office/drawing/2014/main" id="{F2DACFF2-F407-48A2-B988-86BB257E2A4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 xmlns:a16="http://schemas.microsoft.com/office/drawing/2014/main" id="{AF05D60A-F98C-47D7-8133-740034A6ABA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 xmlns:a16="http://schemas.microsoft.com/office/drawing/2014/main" id="{A4FAFA38-1429-40F0-9BA0-9EB19A302A5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 xmlns:a16="http://schemas.microsoft.com/office/drawing/2014/main" id="{899581EE-39F7-408B-8406-A92F4823979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 xmlns:a16="http://schemas.microsoft.com/office/drawing/2014/main" id="{C27B84AF-C74D-4253-8FC7-2579F437FA0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 xmlns:a16="http://schemas.microsoft.com/office/drawing/2014/main" id="{3479AE20-E394-4268-8530-AE6E6A504F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9C9BAE20-0D16-4EDC-8AD9-1653F10457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4B2CBC10-5D96-4A41-B23E-3FBD34D7E6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EA9C0D1B-9886-4035-8CCD-64A6A7E0D7A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410DF5F7-7EF1-4603-8DEF-0F513E7F1C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757E1FBC-F1D6-42E4-A7F4-28EE52D2F1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1168EF89-4ED0-4AD6-BEB5-1A381B3BB5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5FF533ED-A9A3-4E82-AA1A-5813DC50F9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AC19F929-DC85-4155-9235-B0E7C9D959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CC8DAD10-9E8B-4C49-AF14-CBF2631C8C4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2E9B2A76-6FF4-401A-911D-BD509C03E9D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100,777
98,386
55.56
31,613,499
30,601,195
954,110
19,462,666
23,482,524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7B3B6066-49D9-4028-AE15-392AE731D4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E59AF402-CC7B-4C7F-B6FC-42595CF7DD8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235F17BE-D2AD-4EF3-87CA-AA9A4A98C8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7D31A5C-6364-438F-8910-0186C210E9A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7E5365BD-5636-4F94-8D01-4D8C499C17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8D3EC57A-6EC8-48E3-9F61-A0AA6A7CA5D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E3D4E84C-C0DD-426F-83F6-C2F11A6A28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4FF3D1AC-2382-487B-9C8A-0286384FB3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84F56833-697F-4CEE-80D3-BB1B8A15D9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1FCA3D6D-3E83-41B4-9B1C-E725611363D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A9D1B947-66CF-48BE-97AD-3F638215F2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BB6810C0-3CD9-441C-A697-498452E2CF1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90A7CD8F-F74F-40E3-A2EB-B82930E5E6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F7A30943-C069-426C-BFD1-2A2E7528D4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3C76114D-40FC-4B99-A086-8258E4CFB1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843E0D1-8E41-4481-AAEB-3E2A2633A4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E3FC50E9-6D80-48C8-B4F7-78C217396B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C1730F21-A635-449D-9A75-855CD492060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1930D76F-44BA-48DA-BA5A-9E08880D70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23ACED5-B4AE-4F19-85B7-318B492F032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F35373E8-0729-48B9-8A1B-38F4653572B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E118C5D1-E6A3-4C9E-8F86-3577E9BC1B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87D2E1AC-BC44-41A8-8A20-687DA406FD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857BE96F-2F49-4AFD-994B-C6835143312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232573F0-586D-4850-96C9-B7369D04D9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EEC80073-5959-4A2C-B4C4-270DF847AA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B784B50-C1EF-4701-8C25-422E2CE01D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CFEF12B7-7502-43AA-A11E-B4B386855AF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B772B4F-1988-41A2-A14F-6B021C7FD7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779A5C35-9D7D-403D-9852-14FA2007497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 xmlns:a16="http://schemas.microsoft.com/office/drawing/2014/main" id="{DC67ADDD-7E7A-4DD9-9AFF-7BD97B13EF44}"/>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 xmlns:a16="http://schemas.microsoft.com/office/drawing/2014/main" id="{EC2441C7-77F2-4DA8-982A-96CBFCDD35B3}"/>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 xmlns:a16="http://schemas.microsoft.com/office/drawing/2014/main" id="{19C164B5-DD3B-467F-AF53-B43D28C24BC1}"/>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 xmlns:a16="http://schemas.microsoft.com/office/drawing/2014/main" id="{E53A31CE-88E5-4714-BC10-E2DC1F8AFEC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 xmlns:a16="http://schemas.microsoft.com/office/drawing/2014/main" id="{E7FFB708-A9D5-41BD-9FDC-35F5644C5E0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 xmlns:a16="http://schemas.microsoft.com/office/drawing/2014/main" id="{322953D1-14F7-4486-B827-2372D532B39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 xmlns:a16="http://schemas.microsoft.com/office/drawing/2014/main" id="{46B275C6-82AC-425D-B4EF-6E459920069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 xmlns:a16="http://schemas.microsoft.com/office/drawing/2014/main" id="{90819DBA-51ED-4FBB-A383-5543C7571A3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 xmlns:a16="http://schemas.microsoft.com/office/drawing/2014/main" id="{0D625ACA-7B1B-47EA-B33A-ACFF10B55317}"/>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 xmlns:a16="http://schemas.microsoft.com/office/drawing/2014/main" id="{9A2BD590-95D5-473A-B2AF-EA25BFBCEE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 xmlns:a16="http://schemas.microsoft.com/office/drawing/2014/main" id="{D9973580-F46B-471C-A3DD-4262B0C8E0B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 xmlns:a16="http://schemas.microsoft.com/office/drawing/2014/main" id="{99E86CBE-C3BE-47D4-BAF3-0AB440D6F0A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 xmlns:a16="http://schemas.microsoft.com/office/drawing/2014/main" id="{959BB48A-52EC-4BC5-AE9B-340FCCD110D3}"/>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 xmlns:a16="http://schemas.microsoft.com/office/drawing/2014/main" id="{F6EE8119-2F6E-41B0-A241-0C77EE6B29FD}"/>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 xmlns:a16="http://schemas.microsoft.com/office/drawing/2014/main" id="{03AC715B-4F1D-43E1-8B60-CD898D2C6322}"/>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 xmlns:a16="http://schemas.microsoft.com/office/drawing/2014/main" id="{AF9865BD-944F-43BD-B256-3E2BB3D2FEC5}"/>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 xmlns:a16="http://schemas.microsoft.com/office/drawing/2014/main" id="{C7447A10-063D-44FC-B753-5B9402E2E6AA}"/>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a:extLst>
            <a:ext uri="{FF2B5EF4-FFF2-40B4-BE49-F238E27FC236}">
              <a16:creationId xmlns="" xmlns:a16="http://schemas.microsoft.com/office/drawing/2014/main" id="{585A5F81-0579-457F-AF90-DD2A07400EC3}"/>
            </a:ext>
          </a:extLst>
        </xdr:cNvPr>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 xmlns:a16="http://schemas.microsoft.com/office/drawing/2014/main" id="{D2C74731-E388-47D6-84B0-6C63B84836F0}"/>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 xmlns:a16="http://schemas.microsoft.com/office/drawing/2014/main" id="{E66A908C-475B-4A39-9A6D-30B9569D5E2E}"/>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 xmlns:a16="http://schemas.microsoft.com/office/drawing/2014/main" id="{4FC90976-2959-4DEF-8226-88022149A175}"/>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a:extLst>
            <a:ext uri="{FF2B5EF4-FFF2-40B4-BE49-F238E27FC236}">
              <a16:creationId xmlns="" xmlns:a16="http://schemas.microsoft.com/office/drawing/2014/main" id="{A85809D8-3A6E-4F34-B04D-0043996DDA7D}"/>
            </a:ext>
          </a:extLst>
        </xdr:cNvPr>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 xmlns:a16="http://schemas.microsoft.com/office/drawing/2014/main" id="{791C63A8-AB24-4BFD-91A7-50D452531C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B5F81531-1966-4D83-86FF-A5941FC8BCB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AD26C1AD-D8DF-4BBC-A2B4-6B2395947A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2D8DD390-1378-4262-9C75-2A3D8CA247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9BFFA7DF-A92B-4E26-8A51-18D6071DAE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9" name="楕円 68">
          <a:extLst>
            <a:ext uri="{FF2B5EF4-FFF2-40B4-BE49-F238E27FC236}">
              <a16:creationId xmlns="" xmlns:a16="http://schemas.microsoft.com/office/drawing/2014/main" id="{A42718FC-E3A7-4488-A08A-420593A5B676}"/>
            </a:ext>
          </a:extLst>
        </xdr:cNvPr>
        <xdr:cNvSpPr/>
      </xdr:nvSpPr>
      <xdr:spPr>
        <a:xfrm>
          <a:off x="45847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43705</xdr:rowOff>
    </xdr:from>
    <xdr:ext cx="405111" cy="259045"/>
    <xdr:sp macro="" textlink="">
      <xdr:nvSpPr>
        <xdr:cNvPr id="70" name="【道路】&#10;有形固定資産減価償却率該当値テキスト">
          <a:extLst>
            <a:ext uri="{FF2B5EF4-FFF2-40B4-BE49-F238E27FC236}">
              <a16:creationId xmlns="" xmlns:a16="http://schemas.microsoft.com/office/drawing/2014/main" id="{74FFCD5B-AEA6-4245-BD0C-1EE739E867B5}"/>
            </a:ext>
          </a:extLst>
        </xdr:cNvPr>
        <xdr:cNvSpPr txBox="1"/>
      </xdr:nvSpPr>
      <xdr:spPr>
        <a:xfrm>
          <a:off x="4673600" y="621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50546</xdr:rowOff>
    </xdr:from>
    <xdr:to>
      <xdr:col>20</xdr:col>
      <xdr:colOff>38100</xdr:colOff>
      <xdr:row>37</xdr:row>
      <xdr:rowOff>152146</xdr:rowOff>
    </xdr:to>
    <xdr:sp macro="" textlink="">
      <xdr:nvSpPr>
        <xdr:cNvPr id="71" name="楕円 70">
          <a:extLst>
            <a:ext uri="{FF2B5EF4-FFF2-40B4-BE49-F238E27FC236}">
              <a16:creationId xmlns="" xmlns:a16="http://schemas.microsoft.com/office/drawing/2014/main" id="{839D7F58-BD30-4497-B737-2DD860B5B85D}"/>
            </a:ext>
          </a:extLst>
        </xdr:cNvPr>
        <xdr:cNvSpPr/>
      </xdr:nvSpPr>
      <xdr:spPr>
        <a:xfrm>
          <a:off x="3746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71628</xdr:rowOff>
    </xdr:from>
    <xdr:to>
      <xdr:col>24</xdr:col>
      <xdr:colOff>63500</xdr:colOff>
      <xdr:row>37</xdr:row>
      <xdr:rowOff>101346</xdr:rowOff>
    </xdr:to>
    <xdr:cxnSp macro="">
      <xdr:nvCxnSpPr>
        <xdr:cNvPr id="72" name="直線コネクタ 71">
          <a:extLst>
            <a:ext uri="{FF2B5EF4-FFF2-40B4-BE49-F238E27FC236}">
              <a16:creationId xmlns="" xmlns:a16="http://schemas.microsoft.com/office/drawing/2014/main" id="{117B2567-D616-4595-A7EE-37398C33316B}"/>
            </a:ext>
          </a:extLst>
        </xdr:cNvPr>
        <xdr:cNvCxnSpPr/>
      </xdr:nvCxnSpPr>
      <xdr:spPr>
        <a:xfrm flipV="1">
          <a:off x="3797300" y="641527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3" name="楕円 72">
          <a:extLst>
            <a:ext uri="{FF2B5EF4-FFF2-40B4-BE49-F238E27FC236}">
              <a16:creationId xmlns="" xmlns:a16="http://schemas.microsoft.com/office/drawing/2014/main" id="{36F0A6DC-BF02-4F34-BD3D-208CD088BD5D}"/>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101346</xdr:rowOff>
    </xdr:from>
    <xdr:to>
      <xdr:col>19</xdr:col>
      <xdr:colOff>177800</xdr:colOff>
      <xdr:row>37</xdr:row>
      <xdr:rowOff>133350</xdr:rowOff>
    </xdr:to>
    <xdr:cxnSp macro="">
      <xdr:nvCxnSpPr>
        <xdr:cNvPr id="74" name="直線コネクタ 73">
          <a:extLst>
            <a:ext uri="{FF2B5EF4-FFF2-40B4-BE49-F238E27FC236}">
              <a16:creationId xmlns="" xmlns:a16="http://schemas.microsoft.com/office/drawing/2014/main" id="{48D6AC4E-5068-49A5-B1AD-B5F733C2D867}"/>
            </a:ext>
          </a:extLst>
        </xdr:cNvPr>
        <xdr:cNvCxnSpPr/>
      </xdr:nvCxnSpPr>
      <xdr:spPr>
        <a:xfrm flipV="1">
          <a:off x="2908300" y="6444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5" name="楕円 74">
          <a:extLst>
            <a:ext uri="{FF2B5EF4-FFF2-40B4-BE49-F238E27FC236}">
              <a16:creationId xmlns="" xmlns:a16="http://schemas.microsoft.com/office/drawing/2014/main" id="{4C9D11B7-9743-4B9D-9C2D-A323B80BFA02}"/>
            </a:ext>
          </a:extLst>
        </xdr:cNvPr>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133350</xdr:rowOff>
    </xdr:to>
    <xdr:cxnSp macro="">
      <xdr:nvCxnSpPr>
        <xdr:cNvPr id="76" name="直線コネクタ 75">
          <a:extLst>
            <a:ext uri="{FF2B5EF4-FFF2-40B4-BE49-F238E27FC236}">
              <a16:creationId xmlns="" xmlns:a16="http://schemas.microsoft.com/office/drawing/2014/main" id="{E8F0E3DD-F33F-4B2F-9F60-054CB56B7290}"/>
            </a:ext>
          </a:extLst>
        </xdr:cNvPr>
        <xdr:cNvCxnSpPr/>
      </xdr:nvCxnSpPr>
      <xdr:spPr>
        <a:xfrm>
          <a:off x="2019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7" name="n_1aveValue【道路】&#10;有形固定資産減価償却率">
          <a:extLst>
            <a:ext uri="{FF2B5EF4-FFF2-40B4-BE49-F238E27FC236}">
              <a16:creationId xmlns="" xmlns:a16="http://schemas.microsoft.com/office/drawing/2014/main" id="{7B586F65-4B42-4134-AED5-BF9E484BA31E}"/>
            </a:ext>
          </a:extLst>
        </xdr:cNvPr>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8" name="n_2aveValue【道路】&#10;有形固定資産減価償却率">
          <a:extLst>
            <a:ext uri="{FF2B5EF4-FFF2-40B4-BE49-F238E27FC236}">
              <a16:creationId xmlns="" xmlns:a16="http://schemas.microsoft.com/office/drawing/2014/main" id="{812F23D3-AEDE-48B5-9D34-78639FA9A0C7}"/>
            </a:ext>
          </a:extLst>
        </xdr:cNvPr>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79" name="n_3aveValue【道路】&#10;有形固定資産減価償却率">
          <a:extLst>
            <a:ext uri="{FF2B5EF4-FFF2-40B4-BE49-F238E27FC236}">
              <a16:creationId xmlns="" xmlns:a16="http://schemas.microsoft.com/office/drawing/2014/main" id="{8B023674-DE88-48C1-A650-00F8068A8FB1}"/>
            </a:ext>
          </a:extLst>
        </xdr:cNvPr>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168673</xdr:rowOff>
    </xdr:from>
    <xdr:ext cx="405111" cy="259045"/>
    <xdr:sp macro="" textlink="">
      <xdr:nvSpPr>
        <xdr:cNvPr id="80" name="n_1mainValue【道路】&#10;有形固定資産減価償却率">
          <a:extLst>
            <a:ext uri="{FF2B5EF4-FFF2-40B4-BE49-F238E27FC236}">
              <a16:creationId xmlns="" xmlns:a16="http://schemas.microsoft.com/office/drawing/2014/main" id="{AA1F64F3-CD7E-44D5-AB77-6A03C391ADBD}"/>
            </a:ext>
          </a:extLst>
        </xdr:cNvPr>
        <xdr:cNvSpPr txBox="1"/>
      </xdr:nvSpPr>
      <xdr:spPr>
        <a:xfrm>
          <a:off x="3582044"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1" name="n_2mainValue【道路】&#10;有形固定資産減価償却率">
          <a:extLst>
            <a:ext uri="{FF2B5EF4-FFF2-40B4-BE49-F238E27FC236}">
              <a16:creationId xmlns="" xmlns:a16="http://schemas.microsoft.com/office/drawing/2014/main" id="{CB228A76-AE58-4E5D-9D6F-C773F4083AFC}"/>
            </a:ext>
          </a:extLst>
        </xdr:cNvPr>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2" name="n_3mainValue【道路】&#10;有形固定資産減価償却率">
          <a:extLst>
            <a:ext uri="{FF2B5EF4-FFF2-40B4-BE49-F238E27FC236}">
              <a16:creationId xmlns="" xmlns:a16="http://schemas.microsoft.com/office/drawing/2014/main" id="{AF164BEF-4EB9-4A74-8D4D-42D2D230DC63}"/>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 xmlns:a16="http://schemas.microsoft.com/office/drawing/2014/main" id="{33E5BC13-B1AA-41EA-83DC-A231D0B6FF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 xmlns:a16="http://schemas.microsoft.com/office/drawing/2014/main" id="{E58A0D3D-2676-40B9-AD8E-ADD3FAD23F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 xmlns:a16="http://schemas.microsoft.com/office/drawing/2014/main" id="{13E202BC-3A5C-4697-B593-AA692526A7B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 xmlns:a16="http://schemas.microsoft.com/office/drawing/2014/main" id="{50A8D207-1AAB-4FEC-BE1B-DD45E1FF65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 xmlns:a16="http://schemas.microsoft.com/office/drawing/2014/main" id="{F726B91B-4C9C-4B26-A424-FB7246672C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 xmlns:a16="http://schemas.microsoft.com/office/drawing/2014/main" id="{4DD46E82-3B0E-411E-8621-1FBA57BF05B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 xmlns:a16="http://schemas.microsoft.com/office/drawing/2014/main" id="{0C8391A9-A0AB-4CBF-871C-D733F46EF2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 xmlns:a16="http://schemas.microsoft.com/office/drawing/2014/main" id="{093E7718-165D-4BB2-A4A9-2E354869E4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 xmlns:a16="http://schemas.microsoft.com/office/drawing/2014/main" id="{051DF9D0-52B8-4265-86CB-4B21AF60944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 xmlns:a16="http://schemas.microsoft.com/office/drawing/2014/main" id="{D6993544-42A5-45A9-B37B-181761EA1D7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 xmlns:a16="http://schemas.microsoft.com/office/drawing/2014/main" id="{197C2226-4BE1-49B5-9B73-038550E19BF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 xmlns:a16="http://schemas.microsoft.com/office/drawing/2014/main" id="{9081A34B-0DC4-4407-B99F-FA92C575E16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 xmlns:a16="http://schemas.microsoft.com/office/drawing/2014/main" id="{E257FC93-FC65-4809-BD97-432CB66432B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 xmlns:a16="http://schemas.microsoft.com/office/drawing/2014/main" id="{027727D6-C458-4867-B8D1-6D780F37730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 xmlns:a16="http://schemas.microsoft.com/office/drawing/2014/main" id="{15D229F2-D1C2-43B7-A0BB-CE0A7593AC9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 xmlns:a16="http://schemas.microsoft.com/office/drawing/2014/main" id="{A7D4E5F8-DBD6-4B9D-A085-7D400081949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 xmlns:a16="http://schemas.microsoft.com/office/drawing/2014/main" id="{47C1BDBD-0BEC-4387-A7AE-6CF5FBDB05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 xmlns:a16="http://schemas.microsoft.com/office/drawing/2014/main" id="{5764ACE7-CF06-4A75-A465-39A32DC797C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 xmlns:a16="http://schemas.microsoft.com/office/drawing/2014/main" id="{FFB95011-F610-4251-86F4-EFBC4B121F5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 xmlns:a16="http://schemas.microsoft.com/office/drawing/2014/main" id="{F366C23A-F169-4C99-9F8B-A58A8C2DC61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C4C0DFB6-5EDA-40B6-9874-F7ACEC6DA4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 xmlns:a16="http://schemas.microsoft.com/office/drawing/2014/main" id="{4E8F71A6-D455-459E-ADAC-2C61AC1CE70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 xmlns:a16="http://schemas.microsoft.com/office/drawing/2014/main" id="{C5A6ED98-3D7F-48FD-A3B8-2D545A60C5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a:extLst>
            <a:ext uri="{FF2B5EF4-FFF2-40B4-BE49-F238E27FC236}">
              <a16:creationId xmlns="" xmlns:a16="http://schemas.microsoft.com/office/drawing/2014/main" id="{97253A2F-D88D-4E5E-8645-ECDF7621ABF3}"/>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a:extLst>
            <a:ext uri="{FF2B5EF4-FFF2-40B4-BE49-F238E27FC236}">
              <a16:creationId xmlns="" xmlns:a16="http://schemas.microsoft.com/office/drawing/2014/main" id="{60084BB1-DF28-45F3-9181-017B68DD2D3A}"/>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a:extLst>
            <a:ext uri="{FF2B5EF4-FFF2-40B4-BE49-F238E27FC236}">
              <a16:creationId xmlns="" xmlns:a16="http://schemas.microsoft.com/office/drawing/2014/main" id="{3D430B9E-6A1B-4159-B330-538A3CC04D46}"/>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a:extLst>
            <a:ext uri="{FF2B5EF4-FFF2-40B4-BE49-F238E27FC236}">
              <a16:creationId xmlns="" xmlns:a16="http://schemas.microsoft.com/office/drawing/2014/main" id="{42C66D59-BCC3-4BE1-AC18-64F0FD7FF2BE}"/>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a:extLst>
            <a:ext uri="{FF2B5EF4-FFF2-40B4-BE49-F238E27FC236}">
              <a16:creationId xmlns="" xmlns:a16="http://schemas.microsoft.com/office/drawing/2014/main" id="{3B0A730E-2EBD-4D9A-B392-231CA2D900C0}"/>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a:extLst>
            <a:ext uri="{FF2B5EF4-FFF2-40B4-BE49-F238E27FC236}">
              <a16:creationId xmlns="" xmlns:a16="http://schemas.microsoft.com/office/drawing/2014/main" id="{0D72F79F-6FB7-4775-974D-7CBD333F8368}"/>
            </a:ext>
          </a:extLst>
        </xdr:cNvPr>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a:extLst>
            <a:ext uri="{FF2B5EF4-FFF2-40B4-BE49-F238E27FC236}">
              <a16:creationId xmlns="" xmlns:a16="http://schemas.microsoft.com/office/drawing/2014/main" id="{5444C779-BB47-4C2D-9BE5-AF218BB10A6B}"/>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a:extLst>
            <a:ext uri="{FF2B5EF4-FFF2-40B4-BE49-F238E27FC236}">
              <a16:creationId xmlns="" xmlns:a16="http://schemas.microsoft.com/office/drawing/2014/main" id="{B2765A8F-90C8-4DE6-BB2E-1E883374F2A7}"/>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a:extLst>
            <a:ext uri="{FF2B5EF4-FFF2-40B4-BE49-F238E27FC236}">
              <a16:creationId xmlns="" xmlns:a16="http://schemas.microsoft.com/office/drawing/2014/main" id="{17CD3FCD-0C65-48B7-8620-0B262B494519}"/>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a:extLst>
            <a:ext uri="{FF2B5EF4-FFF2-40B4-BE49-F238E27FC236}">
              <a16:creationId xmlns="" xmlns:a16="http://schemas.microsoft.com/office/drawing/2014/main" id="{F4EF5E79-146F-4760-9C78-16ABA31A9F89}"/>
            </a:ext>
          </a:extLst>
        </xdr:cNvPr>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863040A0-D048-499C-A7F9-1FA1BF0D292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16E68B4D-0B94-4559-BD67-18CEDAF3AD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ED82A85B-7A39-4C87-B39F-086F74491B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AAAC19A6-A479-49E4-9D58-4D85600EDD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D8F5E194-2C08-4B1D-A583-1899BB25B0B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17628</xdr:rowOff>
    </xdr:from>
    <xdr:to>
      <xdr:col>55</xdr:col>
      <xdr:colOff>50800</xdr:colOff>
      <xdr:row>40</xdr:row>
      <xdr:rowOff>119228</xdr:rowOff>
    </xdr:to>
    <xdr:sp macro="" textlink="">
      <xdr:nvSpPr>
        <xdr:cNvPr id="121" name="楕円 120">
          <a:extLst>
            <a:ext uri="{FF2B5EF4-FFF2-40B4-BE49-F238E27FC236}">
              <a16:creationId xmlns="" xmlns:a16="http://schemas.microsoft.com/office/drawing/2014/main" id="{0AAD4F6E-4BB6-4416-B422-E011D4789804}"/>
            </a:ext>
          </a:extLst>
        </xdr:cNvPr>
        <xdr:cNvSpPr/>
      </xdr:nvSpPr>
      <xdr:spPr>
        <a:xfrm>
          <a:off x="10426700" y="68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167505</xdr:rowOff>
    </xdr:from>
    <xdr:ext cx="469744" cy="259045"/>
    <xdr:sp macro="" textlink="">
      <xdr:nvSpPr>
        <xdr:cNvPr id="122" name="【道路】&#10;一人当たり延長該当値テキスト">
          <a:extLst>
            <a:ext uri="{FF2B5EF4-FFF2-40B4-BE49-F238E27FC236}">
              <a16:creationId xmlns="" xmlns:a16="http://schemas.microsoft.com/office/drawing/2014/main" id="{1A570FEB-438A-4C8D-AE81-C3990DB6FB7F}"/>
            </a:ext>
          </a:extLst>
        </xdr:cNvPr>
        <xdr:cNvSpPr txBox="1"/>
      </xdr:nvSpPr>
      <xdr:spPr>
        <a:xfrm>
          <a:off x="10515600" y="68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17552</xdr:rowOff>
    </xdr:from>
    <xdr:to>
      <xdr:col>50</xdr:col>
      <xdr:colOff>165100</xdr:colOff>
      <xdr:row>40</xdr:row>
      <xdr:rowOff>119152</xdr:rowOff>
    </xdr:to>
    <xdr:sp macro="" textlink="">
      <xdr:nvSpPr>
        <xdr:cNvPr id="123" name="楕円 122">
          <a:extLst>
            <a:ext uri="{FF2B5EF4-FFF2-40B4-BE49-F238E27FC236}">
              <a16:creationId xmlns="" xmlns:a16="http://schemas.microsoft.com/office/drawing/2014/main" id="{2E6449D0-4F7F-4A12-97EE-A5B5190F4A5A}"/>
            </a:ext>
          </a:extLst>
        </xdr:cNvPr>
        <xdr:cNvSpPr/>
      </xdr:nvSpPr>
      <xdr:spPr>
        <a:xfrm>
          <a:off x="9588500" y="68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68352</xdr:rowOff>
    </xdr:from>
    <xdr:to>
      <xdr:col>55</xdr:col>
      <xdr:colOff>0</xdr:colOff>
      <xdr:row>40</xdr:row>
      <xdr:rowOff>68428</xdr:rowOff>
    </xdr:to>
    <xdr:cxnSp macro="">
      <xdr:nvCxnSpPr>
        <xdr:cNvPr id="124" name="直線コネクタ 123">
          <a:extLst>
            <a:ext uri="{FF2B5EF4-FFF2-40B4-BE49-F238E27FC236}">
              <a16:creationId xmlns="" xmlns:a16="http://schemas.microsoft.com/office/drawing/2014/main" id="{ABAC6434-4E94-454F-82EA-C44716B9E090}"/>
            </a:ext>
          </a:extLst>
        </xdr:cNvPr>
        <xdr:cNvCxnSpPr/>
      </xdr:nvCxnSpPr>
      <xdr:spPr>
        <a:xfrm>
          <a:off x="9639300" y="692635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xdr:rowOff>
    </xdr:from>
    <xdr:to>
      <xdr:col>46</xdr:col>
      <xdr:colOff>38100</xdr:colOff>
      <xdr:row>40</xdr:row>
      <xdr:rowOff>118237</xdr:rowOff>
    </xdr:to>
    <xdr:sp macro="" textlink="">
      <xdr:nvSpPr>
        <xdr:cNvPr id="125" name="楕円 124">
          <a:extLst>
            <a:ext uri="{FF2B5EF4-FFF2-40B4-BE49-F238E27FC236}">
              <a16:creationId xmlns="" xmlns:a16="http://schemas.microsoft.com/office/drawing/2014/main" id="{C73E4B11-315E-4570-B152-B1A48D33988C}"/>
            </a:ext>
          </a:extLst>
        </xdr:cNvPr>
        <xdr:cNvSpPr/>
      </xdr:nvSpPr>
      <xdr:spPr>
        <a:xfrm>
          <a:off x="8699500" y="68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67437</xdr:rowOff>
    </xdr:from>
    <xdr:to>
      <xdr:col>50</xdr:col>
      <xdr:colOff>114300</xdr:colOff>
      <xdr:row>40</xdr:row>
      <xdr:rowOff>68352</xdr:rowOff>
    </xdr:to>
    <xdr:cxnSp macro="">
      <xdr:nvCxnSpPr>
        <xdr:cNvPr id="126" name="直線コネクタ 125">
          <a:extLst>
            <a:ext uri="{FF2B5EF4-FFF2-40B4-BE49-F238E27FC236}">
              <a16:creationId xmlns="" xmlns:a16="http://schemas.microsoft.com/office/drawing/2014/main" id="{574EA17D-93B4-411C-A5A9-587801D7B9B5}"/>
            </a:ext>
          </a:extLst>
        </xdr:cNvPr>
        <xdr:cNvCxnSpPr/>
      </xdr:nvCxnSpPr>
      <xdr:spPr>
        <a:xfrm>
          <a:off x="8750300" y="692543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42850</xdr:rowOff>
    </xdr:from>
    <xdr:to>
      <xdr:col>41</xdr:col>
      <xdr:colOff>101600</xdr:colOff>
      <xdr:row>39</xdr:row>
      <xdr:rowOff>144450</xdr:rowOff>
    </xdr:to>
    <xdr:sp macro="" textlink="">
      <xdr:nvSpPr>
        <xdr:cNvPr id="127" name="楕円 126">
          <a:extLst>
            <a:ext uri="{FF2B5EF4-FFF2-40B4-BE49-F238E27FC236}">
              <a16:creationId xmlns="" xmlns:a16="http://schemas.microsoft.com/office/drawing/2014/main" id="{A4BF6567-9E96-4832-B3DF-D69DB4F11AF0}"/>
            </a:ext>
          </a:extLst>
        </xdr:cNvPr>
        <xdr:cNvSpPr/>
      </xdr:nvSpPr>
      <xdr:spPr>
        <a:xfrm>
          <a:off x="7810500" y="67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93650</xdr:rowOff>
    </xdr:from>
    <xdr:to>
      <xdr:col>45</xdr:col>
      <xdr:colOff>177800</xdr:colOff>
      <xdr:row>40</xdr:row>
      <xdr:rowOff>67437</xdr:rowOff>
    </xdr:to>
    <xdr:cxnSp macro="">
      <xdr:nvCxnSpPr>
        <xdr:cNvPr id="128" name="直線コネクタ 127">
          <a:extLst>
            <a:ext uri="{FF2B5EF4-FFF2-40B4-BE49-F238E27FC236}">
              <a16:creationId xmlns="" xmlns:a16="http://schemas.microsoft.com/office/drawing/2014/main" id="{53654771-25A4-41E7-8C0C-A060CDA7A749}"/>
            </a:ext>
          </a:extLst>
        </xdr:cNvPr>
        <xdr:cNvCxnSpPr/>
      </xdr:nvCxnSpPr>
      <xdr:spPr>
        <a:xfrm>
          <a:off x="7861300" y="6780200"/>
          <a:ext cx="8890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a:extLst>
            <a:ext uri="{FF2B5EF4-FFF2-40B4-BE49-F238E27FC236}">
              <a16:creationId xmlns="" xmlns:a16="http://schemas.microsoft.com/office/drawing/2014/main" id="{A56346DC-70EA-4D08-8B60-176606F2153A}"/>
            </a:ext>
          </a:extLst>
        </xdr:cNvPr>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a:extLst>
            <a:ext uri="{FF2B5EF4-FFF2-40B4-BE49-F238E27FC236}">
              <a16:creationId xmlns="" xmlns:a16="http://schemas.microsoft.com/office/drawing/2014/main" id="{4DDE1523-A877-4C07-9208-6FAA9AAC8F38}"/>
            </a:ext>
          </a:extLst>
        </xdr:cNvPr>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31" name="n_3aveValue【道路】&#10;一人当たり延長">
          <a:extLst>
            <a:ext uri="{FF2B5EF4-FFF2-40B4-BE49-F238E27FC236}">
              <a16:creationId xmlns="" xmlns:a16="http://schemas.microsoft.com/office/drawing/2014/main" id="{F1A379EF-8538-4DA1-95A0-706D130C550A}"/>
            </a:ext>
          </a:extLst>
        </xdr:cNvPr>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110279</xdr:rowOff>
    </xdr:from>
    <xdr:ext cx="469744" cy="259045"/>
    <xdr:sp macro="" textlink="">
      <xdr:nvSpPr>
        <xdr:cNvPr id="132" name="n_1mainValue【道路】&#10;一人当たり延長">
          <a:extLst>
            <a:ext uri="{FF2B5EF4-FFF2-40B4-BE49-F238E27FC236}">
              <a16:creationId xmlns="" xmlns:a16="http://schemas.microsoft.com/office/drawing/2014/main" id="{B84A5C17-8BEF-4B5D-8275-81D2FBA7181C}"/>
            </a:ext>
          </a:extLst>
        </xdr:cNvPr>
        <xdr:cNvSpPr txBox="1"/>
      </xdr:nvSpPr>
      <xdr:spPr>
        <a:xfrm>
          <a:off x="9391727" y="696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109364</xdr:rowOff>
    </xdr:from>
    <xdr:ext cx="469744" cy="259045"/>
    <xdr:sp macro="" textlink="">
      <xdr:nvSpPr>
        <xdr:cNvPr id="133" name="n_2mainValue【道路】&#10;一人当たり延長">
          <a:extLst>
            <a:ext uri="{FF2B5EF4-FFF2-40B4-BE49-F238E27FC236}">
              <a16:creationId xmlns="" xmlns:a16="http://schemas.microsoft.com/office/drawing/2014/main" id="{0A607F9B-5B20-4731-ACB5-2D0C3A11D469}"/>
            </a:ext>
          </a:extLst>
        </xdr:cNvPr>
        <xdr:cNvSpPr txBox="1"/>
      </xdr:nvSpPr>
      <xdr:spPr>
        <a:xfrm>
          <a:off x="8515427" y="696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135577</xdr:rowOff>
    </xdr:from>
    <xdr:ext cx="469744" cy="259045"/>
    <xdr:sp macro="" textlink="">
      <xdr:nvSpPr>
        <xdr:cNvPr id="134" name="n_3mainValue【道路】&#10;一人当たり延長">
          <a:extLst>
            <a:ext uri="{FF2B5EF4-FFF2-40B4-BE49-F238E27FC236}">
              <a16:creationId xmlns="" xmlns:a16="http://schemas.microsoft.com/office/drawing/2014/main" id="{5DEBFF29-286F-4257-BD24-6342918257D0}"/>
            </a:ext>
          </a:extLst>
        </xdr:cNvPr>
        <xdr:cNvSpPr txBox="1"/>
      </xdr:nvSpPr>
      <xdr:spPr>
        <a:xfrm>
          <a:off x="7626427" y="68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 xmlns:a16="http://schemas.microsoft.com/office/drawing/2014/main" id="{4B46544A-7B39-4150-9129-2AA3BE6CF5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 xmlns:a16="http://schemas.microsoft.com/office/drawing/2014/main" id="{1D9D9B74-6110-4546-997D-F6E593ED77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 xmlns:a16="http://schemas.microsoft.com/office/drawing/2014/main" id="{E0875347-063D-4E0D-B270-9FB65D4C36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 xmlns:a16="http://schemas.microsoft.com/office/drawing/2014/main" id="{AF295839-4AEE-4903-850C-2709DD031A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 xmlns:a16="http://schemas.microsoft.com/office/drawing/2014/main" id="{6DA6B89F-34A2-4996-AA8F-49E1C361C5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 xmlns:a16="http://schemas.microsoft.com/office/drawing/2014/main" id="{D2B7C74E-A049-4882-A0B2-194F53E068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 xmlns:a16="http://schemas.microsoft.com/office/drawing/2014/main" id="{D55E303F-0661-487E-A46D-BCE3A3E1EE3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 xmlns:a16="http://schemas.microsoft.com/office/drawing/2014/main" id="{FFF54603-2230-4626-9839-6F87750EEB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 xmlns:a16="http://schemas.microsoft.com/office/drawing/2014/main" id="{58B00370-14C2-40AB-8C66-D3D6ECE9B35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 xmlns:a16="http://schemas.microsoft.com/office/drawing/2014/main" id="{E6EE9392-55AD-4790-BD68-8DD1D25A90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 xmlns:a16="http://schemas.microsoft.com/office/drawing/2014/main" id="{B5306976-6750-456C-AB3E-A0CAB4DE930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 xmlns:a16="http://schemas.microsoft.com/office/drawing/2014/main" id="{8E0B2BB6-A5C6-43A2-9D29-C014A616029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 xmlns:a16="http://schemas.microsoft.com/office/drawing/2014/main" id="{34F3FD13-E54F-4A13-9E2D-19F7D291939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 xmlns:a16="http://schemas.microsoft.com/office/drawing/2014/main" id="{39EE2FB3-10B8-4C52-808A-44755A2ED1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 xmlns:a16="http://schemas.microsoft.com/office/drawing/2014/main" id="{4B064CD1-BCEC-4437-BCEC-B6C7BB3444B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 xmlns:a16="http://schemas.microsoft.com/office/drawing/2014/main" id="{885A619D-E749-4209-BC35-DCB36F3259B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 xmlns:a16="http://schemas.microsoft.com/office/drawing/2014/main" id="{3158D711-70F7-45C8-B7AD-7EDEAE5378C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 xmlns:a16="http://schemas.microsoft.com/office/drawing/2014/main" id="{8B71B509-B30B-4EDC-84EE-F81B5B4A287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 xmlns:a16="http://schemas.microsoft.com/office/drawing/2014/main" id="{A79F6483-A475-45DB-932C-9F1CF03614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 xmlns:a16="http://schemas.microsoft.com/office/drawing/2014/main" id="{3E18F692-EAED-4604-990A-1C3C95DE560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 xmlns:a16="http://schemas.microsoft.com/office/drawing/2014/main" id="{64F0494E-8463-4B7D-A227-C265D5E3EA8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 xmlns:a16="http://schemas.microsoft.com/office/drawing/2014/main" id="{4A35B6D4-5222-42CC-B276-16CDE59730E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 xmlns:a16="http://schemas.microsoft.com/office/drawing/2014/main" id="{A8A81D56-478F-4258-8ECC-D1E866B9B1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 xmlns:a16="http://schemas.microsoft.com/office/drawing/2014/main" id="{753FB7B0-D456-4518-8114-A43C54A0189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 xmlns:a16="http://schemas.microsoft.com/office/drawing/2014/main" id="{4862E5AE-4047-4257-9CBA-953E4A697B5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a:extLst>
            <a:ext uri="{FF2B5EF4-FFF2-40B4-BE49-F238E27FC236}">
              <a16:creationId xmlns="" xmlns:a16="http://schemas.microsoft.com/office/drawing/2014/main" id="{4C0A7DBE-B5F1-4942-90DF-938B7E6F8CDA}"/>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a:extLst>
            <a:ext uri="{FF2B5EF4-FFF2-40B4-BE49-F238E27FC236}">
              <a16:creationId xmlns="" xmlns:a16="http://schemas.microsoft.com/office/drawing/2014/main" id="{A1A7D52E-DAEC-4C55-973A-C8D1D7D5DD0D}"/>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a:extLst>
            <a:ext uri="{FF2B5EF4-FFF2-40B4-BE49-F238E27FC236}">
              <a16:creationId xmlns="" xmlns:a16="http://schemas.microsoft.com/office/drawing/2014/main" id="{A3660F13-E21A-444A-A89E-6533BC988144}"/>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a:extLst>
            <a:ext uri="{FF2B5EF4-FFF2-40B4-BE49-F238E27FC236}">
              <a16:creationId xmlns="" xmlns:a16="http://schemas.microsoft.com/office/drawing/2014/main" id="{EFA33BC5-E28A-48FD-971E-A8B6B1389B03}"/>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a:extLst>
            <a:ext uri="{FF2B5EF4-FFF2-40B4-BE49-F238E27FC236}">
              <a16:creationId xmlns="" xmlns:a16="http://schemas.microsoft.com/office/drawing/2014/main" id="{0E5C5D2F-06EB-4341-BBE0-BD0D1B927B28}"/>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a:extLst>
            <a:ext uri="{FF2B5EF4-FFF2-40B4-BE49-F238E27FC236}">
              <a16:creationId xmlns="" xmlns:a16="http://schemas.microsoft.com/office/drawing/2014/main" id="{B515BF4D-56F4-4E36-8D2F-3326FF8F7F7C}"/>
            </a:ext>
          </a:extLst>
        </xdr:cNvPr>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a:extLst>
            <a:ext uri="{FF2B5EF4-FFF2-40B4-BE49-F238E27FC236}">
              <a16:creationId xmlns="" xmlns:a16="http://schemas.microsoft.com/office/drawing/2014/main" id="{FB799BEC-D77E-4310-814D-D5C6ABE96C8F}"/>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a:extLst>
            <a:ext uri="{FF2B5EF4-FFF2-40B4-BE49-F238E27FC236}">
              <a16:creationId xmlns="" xmlns:a16="http://schemas.microsoft.com/office/drawing/2014/main" id="{E3BAF0C6-4B3E-408F-88A6-F204FD6EBD6C}"/>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a:extLst>
            <a:ext uri="{FF2B5EF4-FFF2-40B4-BE49-F238E27FC236}">
              <a16:creationId xmlns="" xmlns:a16="http://schemas.microsoft.com/office/drawing/2014/main" id="{B63467EB-E6E9-4038-934F-FB2B31836202}"/>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a:extLst>
            <a:ext uri="{FF2B5EF4-FFF2-40B4-BE49-F238E27FC236}">
              <a16:creationId xmlns="" xmlns:a16="http://schemas.microsoft.com/office/drawing/2014/main" id="{97A63B02-76BB-4AF9-8EDA-4B89FF725C39}"/>
            </a:ext>
          </a:extLst>
        </xdr:cNvPr>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EACE07ED-3293-4243-937C-6BA7434450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135869D3-92A6-4A27-BE67-0AA8BBF849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A02BC636-33E6-4F38-B31A-F84C9A4C986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3CBE963D-37D4-4DD5-9B67-7048DB6F45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FAF0B836-3CFB-4045-84BF-E84F23E000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75" name="楕円 174">
          <a:extLst>
            <a:ext uri="{FF2B5EF4-FFF2-40B4-BE49-F238E27FC236}">
              <a16:creationId xmlns="" xmlns:a16="http://schemas.microsoft.com/office/drawing/2014/main" id="{4B477EC9-1E1A-4BB3-8874-A42C6AF9D4E3}"/>
            </a:ext>
          </a:extLst>
        </xdr:cNvPr>
        <xdr:cNvSpPr/>
      </xdr:nvSpPr>
      <xdr:spPr>
        <a:xfrm>
          <a:off x="4584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100710</xdr:rowOff>
    </xdr:from>
    <xdr:ext cx="405111" cy="259045"/>
    <xdr:sp macro="" textlink="">
      <xdr:nvSpPr>
        <xdr:cNvPr id="176" name="【橋りょう・トンネル】&#10;有形固定資産減価償却率該当値テキスト">
          <a:extLst>
            <a:ext uri="{FF2B5EF4-FFF2-40B4-BE49-F238E27FC236}">
              <a16:creationId xmlns="" xmlns:a16="http://schemas.microsoft.com/office/drawing/2014/main" id="{1ADFCAF6-8FAE-438B-A16A-B3267C461C16}"/>
            </a:ext>
          </a:extLst>
        </xdr:cNvPr>
        <xdr:cNvSpPr txBox="1"/>
      </xdr:nvSpPr>
      <xdr:spPr>
        <a:xfrm>
          <a:off x="4673600" y="1004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145143</xdr:rowOff>
    </xdr:from>
    <xdr:to>
      <xdr:col>20</xdr:col>
      <xdr:colOff>38100</xdr:colOff>
      <xdr:row>59</xdr:row>
      <xdr:rowOff>75293</xdr:rowOff>
    </xdr:to>
    <xdr:sp macro="" textlink="">
      <xdr:nvSpPr>
        <xdr:cNvPr id="177" name="楕円 176">
          <a:extLst>
            <a:ext uri="{FF2B5EF4-FFF2-40B4-BE49-F238E27FC236}">
              <a16:creationId xmlns="" xmlns:a16="http://schemas.microsoft.com/office/drawing/2014/main" id="{B9E494C7-8349-496F-A8C7-E60921F95C6A}"/>
            </a:ext>
          </a:extLst>
        </xdr:cNvPr>
        <xdr:cNvSpPr/>
      </xdr:nvSpPr>
      <xdr:spPr>
        <a:xfrm>
          <a:off x="3746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1633</xdr:rowOff>
    </xdr:from>
    <xdr:to>
      <xdr:col>24</xdr:col>
      <xdr:colOff>63500</xdr:colOff>
      <xdr:row>59</xdr:row>
      <xdr:rowOff>24493</xdr:rowOff>
    </xdr:to>
    <xdr:cxnSp macro="">
      <xdr:nvCxnSpPr>
        <xdr:cNvPr id="178" name="直線コネクタ 177">
          <a:extLst>
            <a:ext uri="{FF2B5EF4-FFF2-40B4-BE49-F238E27FC236}">
              <a16:creationId xmlns="" xmlns:a16="http://schemas.microsoft.com/office/drawing/2014/main" id="{1CE7199D-C7F3-482D-A67B-41E3DF67C629}"/>
            </a:ext>
          </a:extLst>
        </xdr:cNvPr>
        <xdr:cNvCxnSpPr/>
      </xdr:nvCxnSpPr>
      <xdr:spPr>
        <a:xfrm flipV="1">
          <a:off x="3797300" y="101171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179" name="楕円 178">
          <a:extLst>
            <a:ext uri="{FF2B5EF4-FFF2-40B4-BE49-F238E27FC236}">
              <a16:creationId xmlns="" xmlns:a16="http://schemas.microsoft.com/office/drawing/2014/main" id="{1AE244DC-60FD-4692-B92A-24ED684BA099}"/>
            </a:ext>
          </a:extLst>
        </xdr:cNvPr>
        <xdr:cNvSpPr/>
      </xdr:nvSpPr>
      <xdr:spPr>
        <a:xfrm>
          <a:off x="2857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24493</xdr:rowOff>
    </xdr:from>
    <xdr:to>
      <xdr:col>19</xdr:col>
      <xdr:colOff>177800</xdr:colOff>
      <xdr:row>59</xdr:row>
      <xdr:rowOff>50619</xdr:rowOff>
    </xdr:to>
    <xdr:cxnSp macro="">
      <xdr:nvCxnSpPr>
        <xdr:cNvPr id="180" name="直線コネクタ 179">
          <a:extLst>
            <a:ext uri="{FF2B5EF4-FFF2-40B4-BE49-F238E27FC236}">
              <a16:creationId xmlns="" xmlns:a16="http://schemas.microsoft.com/office/drawing/2014/main" id="{5066AF5F-1A32-4A49-842C-C0E91F2EA430}"/>
            </a:ext>
          </a:extLst>
        </xdr:cNvPr>
        <xdr:cNvCxnSpPr/>
      </xdr:nvCxnSpPr>
      <xdr:spPr>
        <a:xfrm flipV="1">
          <a:off x="2908300" y="101400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81" name="楕円 180">
          <a:extLst>
            <a:ext uri="{FF2B5EF4-FFF2-40B4-BE49-F238E27FC236}">
              <a16:creationId xmlns="" xmlns:a16="http://schemas.microsoft.com/office/drawing/2014/main" id="{4B1EB0B5-AEC7-481C-AB16-858FEAC739BE}"/>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50619</xdr:rowOff>
    </xdr:from>
    <xdr:to>
      <xdr:col>15</xdr:col>
      <xdr:colOff>50800</xdr:colOff>
      <xdr:row>59</xdr:row>
      <xdr:rowOff>68580</xdr:rowOff>
    </xdr:to>
    <xdr:cxnSp macro="">
      <xdr:nvCxnSpPr>
        <xdr:cNvPr id="182" name="直線コネクタ 181">
          <a:extLst>
            <a:ext uri="{FF2B5EF4-FFF2-40B4-BE49-F238E27FC236}">
              <a16:creationId xmlns="" xmlns:a16="http://schemas.microsoft.com/office/drawing/2014/main" id="{822990B9-AD3A-4092-98B8-AE0FC31AEFED}"/>
            </a:ext>
          </a:extLst>
        </xdr:cNvPr>
        <xdr:cNvCxnSpPr/>
      </xdr:nvCxnSpPr>
      <xdr:spPr>
        <a:xfrm flipV="1">
          <a:off x="2019300" y="101661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a:extLst>
            <a:ext uri="{FF2B5EF4-FFF2-40B4-BE49-F238E27FC236}">
              <a16:creationId xmlns="" xmlns:a16="http://schemas.microsoft.com/office/drawing/2014/main" id="{5919EFFC-1218-4F2C-87C3-D74E7F7087DA}"/>
            </a:ext>
          </a:extLst>
        </xdr:cNvPr>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a:extLst>
            <a:ext uri="{FF2B5EF4-FFF2-40B4-BE49-F238E27FC236}">
              <a16:creationId xmlns="" xmlns:a16="http://schemas.microsoft.com/office/drawing/2014/main" id="{195935BE-4086-442B-8F90-2DD3B994165C}"/>
            </a:ext>
          </a:extLst>
        </xdr:cNvPr>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85" name="n_3aveValue【橋りょう・トンネル】&#10;有形固定資産減価償却率">
          <a:extLst>
            <a:ext uri="{FF2B5EF4-FFF2-40B4-BE49-F238E27FC236}">
              <a16:creationId xmlns="" xmlns:a16="http://schemas.microsoft.com/office/drawing/2014/main" id="{F24243F8-C562-4765-B714-733CE75DEE40}"/>
            </a:ext>
          </a:extLst>
        </xdr:cNvPr>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66420</xdr:rowOff>
    </xdr:from>
    <xdr:ext cx="405111" cy="259045"/>
    <xdr:sp macro="" textlink="">
      <xdr:nvSpPr>
        <xdr:cNvPr id="186" name="n_1mainValue【橋りょう・トンネル】&#10;有形固定資産減価償却率">
          <a:extLst>
            <a:ext uri="{FF2B5EF4-FFF2-40B4-BE49-F238E27FC236}">
              <a16:creationId xmlns="" xmlns:a16="http://schemas.microsoft.com/office/drawing/2014/main" id="{A3DC2A21-BC9E-4888-B34F-7461F2C2348F}"/>
            </a:ext>
          </a:extLst>
        </xdr:cNvPr>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92546</xdr:rowOff>
    </xdr:from>
    <xdr:ext cx="405111" cy="259045"/>
    <xdr:sp macro="" textlink="">
      <xdr:nvSpPr>
        <xdr:cNvPr id="187" name="n_2mainValue【橋りょう・トンネル】&#10;有形固定資産減価償却率">
          <a:extLst>
            <a:ext uri="{FF2B5EF4-FFF2-40B4-BE49-F238E27FC236}">
              <a16:creationId xmlns="" xmlns:a16="http://schemas.microsoft.com/office/drawing/2014/main" id="{A6D17B3F-B69A-496A-AE3C-B378A87056BC}"/>
            </a:ext>
          </a:extLst>
        </xdr:cNvPr>
        <xdr:cNvSpPr txBox="1"/>
      </xdr:nvSpPr>
      <xdr:spPr>
        <a:xfrm>
          <a:off x="2705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110507</xdr:rowOff>
    </xdr:from>
    <xdr:ext cx="405111" cy="259045"/>
    <xdr:sp macro="" textlink="">
      <xdr:nvSpPr>
        <xdr:cNvPr id="188" name="n_3mainValue【橋りょう・トンネル】&#10;有形固定資産減価償却率">
          <a:extLst>
            <a:ext uri="{FF2B5EF4-FFF2-40B4-BE49-F238E27FC236}">
              <a16:creationId xmlns="" xmlns:a16="http://schemas.microsoft.com/office/drawing/2014/main" id="{E99DD1B6-670C-4571-B853-AC774A936FA5}"/>
            </a:ext>
          </a:extLst>
        </xdr:cNvPr>
        <xdr:cNvSpPr txBox="1"/>
      </xdr:nvSpPr>
      <xdr:spPr>
        <a:xfrm>
          <a:off x="1816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 xmlns:a16="http://schemas.microsoft.com/office/drawing/2014/main" id="{AE47ACEF-7335-4D85-B5CA-E5D129A6D8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 xmlns:a16="http://schemas.microsoft.com/office/drawing/2014/main" id="{FD72D998-27CD-4AAD-913B-ACB5C40C1C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 xmlns:a16="http://schemas.microsoft.com/office/drawing/2014/main" id="{13B847D9-FB39-4554-BD2F-C6E434DF03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 xmlns:a16="http://schemas.microsoft.com/office/drawing/2014/main" id="{4C5F6808-5A51-47ED-90F0-1E845971A7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 xmlns:a16="http://schemas.microsoft.com/office/drawing/2014/main" id="{170396F3-C144-459F-B92F-4C39885664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 xmlns:a16="http://schemas.microsoft.com/office/drawing/2014/main" id="{8F143520-2FC5-49C0-8CBE-01383122CA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 xmlns:a16="http://schemas.microsoft.com/office/drawing/2014/main" id="{0762A2A5-CCB4-4A62-9B68-5460D6E72D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 xmlns:a16="http://schemas.microsoft.com/office/drawing/2014/main" id="{F7D74B59-1A1E-41F8-ABE0-7B3C2E98563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 xmlns:a16="http://schemas.microsoft.com/office/drawing/2014/main" id="{29E9A783-3E8F-48A6-9EC2-865D56F7A8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 xmlns:a16="http://schemas.microsoft.com/office/drawing/2014/main" id="{A1013D0F-B224-4809-8A8A-3D1350272F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 xmlns:a16="http://schemas.microsoft.com/office/drawing/2014/main" id="{0B9CB1C6-41D5-4764-A5A8-6630277771F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 xmlns:a16="http://schemas.microsoft.com/office/drawing/2014/main" id="{87DFB39A-7118-4573-938C-137061F55DE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 xmlns:a16="http://schemas.microsoft.com/office/drawing/2014/main" id="{904403C4-3771-4364-8F99-5C34CFDD233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 xmlns:a16="http://schemas.microsoft.com/office/drawing/2014/main" id="{A8D46F4E-8EE5-476A-9710-91F97AC6111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 xmlns:a16="http://schemas.microsoft.com/office/drawing/2014/main" id="{575C910C-F35E-409B-836D-57DF65F149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 xmlns:a16="http://schemas.microsoft.com/office/drawing/2014/main" id="{7ACEB9BD-6FC5-4DEB-A16A-8250CC8C738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 xmlns:a16="http://schemas.microsoft.com/office/drawing/2014/main" id="{C73F5236-633D-4E8E-9AAC-BDCB43C71E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 xmlns:a16="http://schemas.microsoft.com/office/drawing/2014/main" id="{B70A989E-28DE-4723-A083-A85837000D7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 xmlns:a16="http://schemas.microsoft.com/office/drawing/2014/main" id="{F404105A-96B9-4D38-92D5-7A89263A2E7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a:extLst>
            <a:ext uri="{FF2B5EF4-FFF2-40B4-BE49-F238E27FC236}">
              <a16:creationId xmlns="" xmlns:a16="http://schemas.microsoft.com/office/drawing/2014/main" id="{47398158-6BF6-4967-93CC-594026A7396F}"/>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 xmlns:a16="http://schemas.microsoft.com/office/drawing/2014/main" id="{4F9AE0F0-271C-47F9-9570-439993F836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 xmlns:a16="http://schemas.microsoft.com/office/drawing/2014/main" id="{5E0D03CF-B157-4EDA-861B-C9E79FCB2BD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 xmlns:a16="http://schemas.microsoft.com/office/drawing/2014/main" id="{2671BE78-36FE-4948-A807-03F3166B4B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a:extLst>
            <a:ext uri="{FF2B5EF4-FFF2-40B4-BE49-F238E27FC236}">
              <a16:creationId xmlns="" xmlns:a16="http://schemas.microsoft.com/office/drawing/2014/main" id="{DCD4E4CB-A464-4F00-8F12-F199FF2FA780}"/>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a:extLst>
            <a:ext uri="{FF2B5EF4-FFF2-40B4-BE49-F238E27FC236}">
              <a16:creationId xmlns="" xmlns:a16="http://schemas.microsoft.com/office/drawing/2014/main" id="{1E20EC88-C510-4C52-B920-D4E0C5D1B8AA}"/>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a:extLst>
            <a:ext uri="{FF2B5EF4-FFF2-40B4-BE49-F238E27FC236}">
              <a16:creationId xmlns="" xmlns:a16="http://schemas.microsoft.com/office/drawing/2014/main" id="{76A90698-68FA-4DE7-9FC7-8B7CF87A9946}"/>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a:extLst>
            <a:ext uri="{FF2B5EF4-FFF2-40B4-BE49-F238E27FC236}">
              <a16:creationId xmlns="" xmlns:a16="http://schemas.microsoft.com/office/drawing/2014/main" id="{90DBA51D-0393-4298-999B-613250810839}"/>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a:extLst>
            <a:ext uri="{FF2B5EF4-FFF2-40B4-BE49-F238E27FC236}">
              <a16:creationId xmlns="" xmlns:a16="http://schemas.microsoft.com/office/drawing/2014/main" id="{4B55A901-9686-4A76-8CF3-0793CC784317}"/>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17" name="【橋りょう・トンネル】&#10;一人当たり有形固定資産（償却資産）額平均値テキスト">
          <a:extLst>
            <a:ext uri="{FF2B5EF4-FFF2-40B4-BE49-F238E27FC236}">
              <a16:creationId xmlns="" xmlns:a16="http://schemas.microsoft.com/office/drawing/2014/main" id="{AD400DE1-2F65-490C-A5CA-A880D55A4A4C}"/>
            </a:ext>
          </a:extLst>
        </xdr:cNvPr>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a:extLst>
            <a:ext uri="{FF2B5EF4-FFF2-40B4-BE49-F238E27FC236}">
              <a16:creationId xmlns="" xmlns:a16="http://schemas.microsoft.com/office/drawing/2014/main" id="{327E6AD0-BB0E-4D26-9668-236A37586CEA}"/>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a:extLst>
            <a:ext uri="{FF2B5EF4-FFF2-40B4-BE49-F238E27FC236}">
              <a16:creationId xmlns="" xmlns:a16="http://schemas.microsoft.com/office/drawing/2014/main" id="{CE55BE43-2242-4FCC-9C94-EC13CB99EF4C}"/>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a:extLst>
            <a:ext uri="{FF2B5EF4-FFF2-40B4-BE49-F238E27FC236}">
              <a16:creationId xmlns="" xmlns:a16="http://schemas.microsoft.com/office/drawing/2014/main" id="{4B2527C1-EE26-4CA6-8B61-97C6480537A6}"/>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a:extLst>
            <a:ext uri="{FF2B5EF4-FFF2-40B4-BE49-F238E27FC236}">
              <a16:creationId xmlns="" xmlns:a16="http://schemas.microsoft.com/office/drawing/2014/main" id="{4FEE89BD-179E-48D8-8E36-ACD8A61D51C9}"/>
            </a:ext>
          </a:extLst>
        </xdr:cNvPr>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 xmlns:a16="http://schemas.microsoft.com/office/drawing/2014/main" id="{6B08273A-EFDB-48C6-AF19-259664EC091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DA1DC72A-0054-45FE-90BB-0DF4C144B7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CE174437-F5DB-4403-A594-8B51480516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EC78C6E2-C3DD-4A52-BCFF-EE6ADC9566B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80BF5E2B-AFF7-4D6C-B249-E942F6CB087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104960</xdr:rowOff>
    </xdr:from>
    <xdr:to>
      <xdr:col>55</xdr:col>
      <xdr:colOff>50800</xdr:colOff>
      <xdr:row>62</xdr:row>
      <xdr:rowOff>35110</xdr:rowOff>
    </xdr:to>
    <xdr:sp macro="" textlink="">
      <xdr:nvSpPr>
        <xdr:cNvPr id="227" name="楕円 226">
          <a:extLst>
            <a:ext uri="{FF2B5EF4-FFF2-40B4-BE49-F238E27FC236}">
              <a16:creationId xmlns="" xmlns:a16="http://schemas.microsoft.com/office/drawing/2014/main" id="{20538BF6-3A15-40C1-AA0C-023855DEA2C2}"/>
            </a:ext>
          </a:extLst>
        </xdr:cNvPr>
        <xdr:cNvSpPr/>
      </xdr:nvSpPr>
      <xdr:spPr>
        <a:xfrm>
          <a:off x="10426700" y="105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127837</xdr:rowOff>
    </xdr:from>
    <xdr:ext cx="599010" cy="259045"/>
    <xdr:sp macro="" textlink="">
      <xdr:nvSpPr>
        <xdr:cNvPr id="228" name="【橋りょう・トンネル】&#10;一人当たり有形固定資産（償却資産）額該当値テキスト">
          <a:extLst>
            <a:ext uri="{FF2B5EF4-FFF2-40B4-BE49-F238E27FC236}">
              <a16:creationId xmlns="" xmlns:a16="http://schemas.microsoft.com/office/drawing/2014/main" id="{1A01E95E-B6E7-4E81-AAF7-76B54EA41159}"/>
            </a:ext>
          </a:extLst>
        </xdr:cNvPr>
        <xdr:cNvSpPr txBox="1"/>
      </xdr:nvSpPr>
      <xdr:spPr>
        <a:xfrm>
          <a:off x="10515600" y="1041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105372</xdr:rowOff>
    </xdr:from>
    <xdr:to>
      <xdr:col>50</xdr:col>
      <xdr:colOff>165100</xdr:colOff>
      <xdr:row>62</xdr:row>
      <xdr:rowOff>35522</xdr:rowOff>
    </xdr:to>
    <xdr:sp macro="" textlink="">
      <xdr:nvSpPr>
        <xdr:cNvPr id="229" name="楕円 228">
          <a:extLst>
            <a:ext uri="{FF2B5EF4-FFF2-40B4-BE49-F238E27FC236}">
              <a16:creationId xmlns="" xmlns:a16="http://schemas.microsoft.com/office/drawing/2014/main" id="{D0EF1495-5B5C-4B65-801E-345E3E0857E2}"/>
            </a:ext>
          </a:extLst>
        </xdr:cNvPr>
        <xdr:cNvSpPr/>
      </xdr:nvSpPr>
      <xdr:spPr>
        <a:xfrm>
          <a:off x="9588500" y="105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155760</xdr:rowOff>
    </xdr:from>
    <xdr:to>
      <xdr:col>55</xdr:col>
      <xdr:colOff>0</xdr:colOff>
      <xdr:row>61</xdr:row>
      <xdr:rowOff>156172</xdr:rowOff>
    </xdr:to>
    <xdr:cxnSp macro="">
      <xdr:nvCxnSpPr>
        <xdr:cNvPr id="230" name="直線コネクタ 229">
          <a:extLst>
            <a:ext uri="{FF2B5EF4-FFF2-40B4-BE49-F238E27FC236}">
              <a16:creationId xmlns="" xmlns:a16="http://schemas.microsoft.com/office/drawing/2014/main" id="{F3252D87-1ED4-4729-9892-137376330D1C}"/>
            </a:ext>
          </a:extLst>
        </xdr:cNvPr>
        <xdr:cNvCxnSpPr/>
      </xdr:nvCxnSpPr>
      <xdr:spPr>
        <a:xfrm flipV="1">
          <a:off x="9639300" y="10614210"/>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103936</xdr:rowOff>
    </xdr:from>
    <xdr:to>
      <xdr:col>46</xdr:col>
      <xdr:colOff>38100</xdr:colOff>
      <xdr:row>62</xdr:row>
      <xdr:rowOff>34086</xdr:rowOff>
    </xdr:to>
    <xdr:sp macro="" textlink="">
      <xdr:nvSpPr>
        <xdr:cNvPr id="231" name="楕円 230">
          <a:extLst>
            <a:ext uri="{FF2B5EF4-FFF2-40B4-BE49-F238E27FC236}">
              <a16:creationId xmlns="" xmlns:a16="http://schemas.microsoft.com/office/drawing/2014/main" id="{6ED7629E-839D-4529-9024-AACFFC756DE2}"/>
            </a:ext>
          </a:extLst>
        </xdr:cNvPr>
        <xdr:cNvSpPr/>
      </xdr:nvSpPr>
      <xdr:spPr>
        <a:xfrm>
          <a:off x="8699500" y="105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154736</xdr:rowOff>
    </xdr:from>
    <xdr:to>
      <xdr:col>50</xdr:col>
      <xdr:colOff>114300</xdr:colOff>
      <xdr:row>61</xdr:row>
      <xdr:rowOff>156172</xdr:rowOff>
    </xdr:to>
    <xdr:cxnSp macro="">
      <xdr:nvCxnSpPr>
        <xdr:cNvPr id="232" name="直線コネクタ 231">
          <a:extLst>
            <a:ext uri="{FF2B5EF4-FFF2-40B4-BE49-F238E27FC236}">
              <a16:creationId xmlns="" xmlns:a16="http://schemas.microsoft.com/office/drawing/2014/main" id="{C3E4AF99-C26B-497C-854B-CE4AFBF8DB2A}"/>
            </a:ext>
          </a:extLst>
        </xdr:cNvPr>
        <xdr:cNvCxnSpPr/>
      </xdr:nvCxnSpPr>
      <xdr:spPr>
        <a:xfrm>
          <a:off x="8750300" y="10613186"/>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168790</xdr:rowOff>
    </xdr:from>
    <xdr:to>
      <xdr:col>41</xdr:col>
      <xdr:colOff>101600</xdr:colOff>
      <xdr:row>62</xdr:row>
      <xdr:rowOff>98940</xdr:rowOff>
    </xdr:to>
    <xdr:sp macro="" textlink="">
      <xdr:nvSpPr>
        <xdr:cNvPr id="233" name="楕円 232">
          <a:extLst>
            <a:ext uri="{FF2B5EF4-FFF2-40B4-BE49-F238E27FC236}">
              <a16:creationId xmlns="" xmlns:a16="http://schemas.microsoft.com/office/drawing/2014/main" id="{C19152C6-5CB0-481B-B963-BA2EE090EB2C}"/>
            </a:ext>
          </a:extLst>
        </xdr:cNvPr>
        <xdr:cNvSpPr/>
      </xdr:nvSpPr>
      <xdr:spPr>
        <a:xfrm>
          <a:off x="7810500" y="106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154736</xdr:rowOff>
    </xdr:from>
    <xdr:to>
      <xdr:col>45</xdr:col>
      <xdr:colOff>177800</xdr:colOff>
      <xdr:row>62</xdr:row>
      <xdr:rowOff>48140</xdr:rowOff>
    </xdr:to>
    <xdr:cxnSp macro="">
      <xdr:nvCxnSpPr>
        <xdr:cNvPr id="234" name="直線コネクタ 233">
          <a:extLst>
            <a:ext uri="{FF2B5EF4-FFF2-40B4-BE49-F238E27FC236}">
              <a16:creationId xmlns="" xmlns:a16="http://schemas.microsoft.com/office/drawing/2014/main" id="{BE7C362A-2380-4CA2-9884-5D5F5CEB249D}"/>
            </a:ext>
          </a:extLst>
        </xdr:cNvPr>
        <xdr:cNvCxnSpPr/>
      </xdr:nvCxnSpPr>
      <xdr:spPr>
        <a:xfrm flipV="1">
          <a:off x="7861300" y="10613186"/>
          <a:ext cx="8890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35" name="n_1aveValue【橋りょう・トンネル】&#10;一人当たり有形固定資産（償却資産）額">
          <a:extLst>
            <a:ext uri="{FF2B5EF4-FFF2-40B4-BE49-F238E27FC236}">
              <a16:creationId xmlns="" xmlns:a16="http://schemas.microsoft.com/office/drawing/2014/main" id="{40A4D038-4E21-4355-8A0D-DBAAF6274C21}"/>
            </a:ext>
          </a:extLst>
        </xdr:cNvPr>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97130</xdr:rowOff>
    </xdr:from>
    <xdr:ext cx="534377" cy="259045"/>
    <xdr:sp macro="" textlink="">
      <xdr:nvSpPr>
        <xdr:cNvPr id="236" name="n_2aveValue【橋りょう・トンネル】&#10;一人当たり有形固定資産（償却資産）額">
          <a:extLst>
            <a:ext uri="{FF2B5EF4-FFF2-40B4-BE49-F238E27FC236}">
              <a16:creationId xmlns="" xmlns:a16="http://schemas.microsoft.com/office/drawing/2014/main" id="{B117B7F6-A339-456D-8FDF-527535330FFA}"/>
            </a:ext>
          </a:extLst>
        </xdr:cNvPr>
        <xdr:cNvSpPr txBox="1"/>
      </xdr:nvSpPr>
      <xdr:spPr>
        <a:xfrm>
          <a:off x="8483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136194</xdr:rowOff>
    </xdr:from>
    <xdr:ext cx="534377" cy="259045"/>
    <xdr:sp macro="" textlink="">
      <xdr:nvSpPr>
        <xdr:cNvPr id="237" name="n_3aveValue【橋りょう・トンネル】&#10;一人当たり有形固定資産（償却資産）額">
          <a:extLst>
            <a:ext uri="{FF2B5EF4-FFF2-40B4-BE49-F238E27FC236}">
              <a16:creationId xmlns="" xmlns:a16="http://schemas.microsoft.com/office/drawing/2014/main" id="{43651BF7-2CC9-4DBA-89B6-2E8847E2B8F6}"/>
            </a:ext>
          </a:extLst>
        </xdr:cNvPr>
        <xdr:cNvSpPr txBox="1"/>
      </xdr:nvSpPr>
      <xdr:spPr>
        <a:xfrm>
          <a:off x="75941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52049</xdr:rowOff>
    </xdr:from>
    <xdr:ext cx="599010" cy="259045"/>
    <xdr:sp macro="" textlink="">
      <xdr:nvSpPr>
        <xdr:cNvPr id="238" name="n_1mainValue【橋りょう・トンネル】&#10;一人当たり有形固定資産（償却資産）額">
          <a:extLst>
            <a:ext uri="{FF2B5EF4-FFF2-40B4-BE49-F238E27FC236}">
              <a16:creationId xmlns="" xmlns:a16="http://schemas.microsoft.com/office/drawing/2014/main" id="{14004E28-CA32-41C7-8381-FC5072DDEC79}"/>
            </a:ext>
          </a:extLst>
        </xdr:cNvPr>
        <xdr:cNvSpPr txBox="1"/>
      </xdr:nvSpPr>
      <xdr:spPr>
        <a:xfrm>
          <a:off x="9327095" y="1033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50613</xdr:rowOff>
    </xdr:from>
    <xdr:ext cx="599010" cy="259045"/>
    <xdr:sp macro="" textlink="">
      <xdr:nvSpPr>
        <xdr:cNvPr id="239" name="n_2mainValue【橋りょう・トンネル】&#10;一人当たり有形固定資産（償却資産）額">
          <a:extLst>
            <a:ext uri="{FF2B5EF4-FFF2-40B4-BE49-F238E27FC236}">
              <a16:creationId xmlns="" xmlns:a16="http://schemas.microsoft.com/office/drawing/2014/main" id="{A5F71F3F-D858-458F-9F83-E56B39B2CB30}"/>
            </a:ext>
          </a:extLst>
        </xdr:cNvPr>
        <xdr:cNvSpPr txBox="1"/>
      </xdr:nvSpPr>
      <xdr:spPr>
        <a:xfrm>
          <a:off x="8450795" y="1033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115467</xdr:rowOff>
    </xdr:from>
    <xdr:ext cx="534377" cy="259045"/>
    <xdr:sp macro="" textlink="">
      <xdr:nvSpPr>
        <xdr:cNvPr id="240" name="n_3mainValue【橋りょう・トンネル】&#10;一人当たり有形固定資産（償却資産）額">
          <a:extLst>
            <a:ext uri="{FF2B5EF4-FFF2-40B4-BE49-F238E27FC236}">
              <a16:creationId xmlns="" xmlns:a16="http://schemas.microsoft.com/office/drawing/2014/main" id="{F637ECA5-DC7D-4BC2-B2ED-73DC314F5A09}"/>
            </a:ext>
          </a:extLst>
        </xdr:cNvPr>
        <xdr:cNvSpPr txBox="1"/>
      </xdr:nvSpPr>
      <xdr:spPr>
        <a:xfrm>
          <a:off x="7594111" y="104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 xmlns:a16="http://schemas.microsoft.com/office/drawing/2014/main" id="{1C0B192D-0EFA-4EF0-BCCC-48C059B3C7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 xmlns:a16="http://schemas.microsoft.com/office/drawing/2014/main" id="{F74B57A2-137B-4E7D-9E03-7C265C1B90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 xmlns:a16="http://schemas.microsoft.com/office/drawing/2014/main" id="{ED745D50-FBF2-430D-BCEE-5A1A1FAC27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 xmlns:a16="http://schemas.microsoft.com/office/drawing/2014/main" id="{0FD23C36-D7E1-4FE3-BD83-7A720C97327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 xmlns:a16="http://schemas.microsoft.com/office/drawing/2014/main" id="{768787C1-3151-4634-B64B-EC3B94601B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 xmlns:a16="http://schemas.microsoft.com/office/drawing/2014/main" id="{9A6EC511-88C8-49E4-98A9-DD13201AF7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 xmlns:a16="http://schemas.microsoft.com/office/drawing/2014/main" id="{DC706D5A-DF5A-4CFB-908D-A717F34801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 xmlns:a16="http://schemas.microsoft.com/office/drawing/2014/main" id="{956E56A9-CCE7-4496-A2D7-96F2DF777C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 xmlns:a16="http://schemas.microsoft.com/office/drawing/2014/main" id="{2AB5DE92-E96F-4303-AE97-A28EC61700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 xmlns:a16="http://schemas.microsoft.com/office/drawing/2014/main" id="{FF51DA7D-E913-48F6-94D7-E1873A8E674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 xmlns:a16="http://schemas.microsoft.com/office/drawing/2014/main" id="{26A8B208-EAF2-47A7-9026-EFF232841FA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 xmlns:a16="http://schemas.microsoft.com/office/drawing/2014/main" id="{F07B9693-D1C0-4CB2-8D0E-663E34F8895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 xmlns:a16="http://schemas.microsoft.com/office/drawing/2014/main" id="{D06C1C16-6387-48DA-838A-C5EC89365DA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 xmlns:a16="http://schemas.microsoft.com/office/drawing/2014/main" id="{C0C39F1C-2F25-4D99-B48F-9E1997CF7DB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 xmlns:a16="http://schemas.microsoft.com/office/drawing/2014/main" id="{9018C31C-C69C-4EAE-A545-4B6D3B6146B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 xmlns:a16="http://schemas.microsoft.com/office/drawing/2014/main" id="{D3A09BE4-52F1-4BC4-86D0-0FCFC175236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 xmlns:a16="http://schemas.microsoft.com/office/drawing/2014/main" id="{43159FA4-2EF9-41D8-801D-12AC1609DED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 xmlns:a16="http://schemas.microsoft.com/office/drawing/2014/main" id="{279E9BC3-637A-4310-AF55-F83FF0E198E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 xmlns:a16="http://schemas.microsoft.com/office/drawing/2014/main" id="{9895DAEC-F03F-42C1-B758-E17EA8423BA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 xmlns:a16="http://schemas.microsoft.com/office/drawing/2014/main" id="{6A06F675-5456-426D-AB5E-512A96FF277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 xmlns:a16="http://schemas.microsoft.com/office/drawing/2014/main" id="{E3814494-09FF-4F55-9668-E6E0AFC6D79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 xmlns:a16="http://schemas.microsoft.com/office/drawing/2014/main" id="{7AB1207B-903B-4F16-AAAD-89590BDEA6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 xmlns:a16="http://schemas.microsoft.com/office/drawing/2014/main" id="{E20335F3-0E8A-4A12-9E11-3313A522104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 xmlns:a16="http://schemas.microsoft.com/office/drawing/2014/main" id="{8AF8A3EA-77D3-4E96-BBB1-37F1311D5B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a:extLst>
            <a:ext uri="{FF2B5EF4-FFF2-40B4-BE49-F238E27FC236}">
              <a16:creationId xmlns="" xmlns:a16="http://schemas.microsoft.com/office/drawing/2014/main" id="{B88EB7B6-2A0F-4715-819C-F284199A1DD9}"/>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a:extLst>
            <a:ext uri="{FF2B5EF4-FFF2-40B4-BE49-F238E27FC236}">
              <a16:creationId xmlns="" xmlns:a16="http://schemas.microsoft.com/office/drawing/2014/main" id="{D69F6235-D12F-4048-99BE-90F93A3B2266}"/>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a:extLst>
            <a:ext uri="{FF2B5EF4-FFF2-40B4-BE49-F238E27FC236}">
              <a16:creationId xmlns="" xmlns:a16="http://schemas.microsoft.com/office/drawing/2014/main" id="{632EBF2C-84C8-4CDC-A048-06A7C5D7E757}"/>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a:extLst>
            <a:ext uri="{FF2B5EF4-FFF2-40B4-BE49-F238E27FC236}">
              <a16:creationId xmlns="" xmlns:a16="http://schemas.microsoft.com/office/drawing/2014/main" id="{3E0ED3C0-A704-40DF-8854-C575194522CD}"/>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a:extLst>
            <a:ext uri="{FF2B5EF4-FFF2-40B4-BE49-F238E27FC236}">
              <a16:creationId xmlns="" xmlns:a16="http://schemas.microsoft.com/office/drawing/2014/main" id="{589282FE-FB15-40CE-A9B4-92552E01DFF4}"/>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a:extLst>
            <a:ext uri="{FF2B5EF4-FFF2-40B4-BE49-F238E27FC236}">
              <a16:creationId xmlns="" xmlns:a16="http://schemas.microsoft.com/office/drawing/2014/main" id="{0B6B0FCB-5F66-48B0-85A5-E7C21E9C6F8F}"/>
            </a:ext>
          </a:extLst>
        </xdr:cNvPr>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a:extLst>
            <a:ext uri="{FF2B5EF4-FFF2-40B4-BE49-F238E27FC236}">
              <a16:creationId xmlns="" xmlns:a16="http://schemas.microsoft.com/office/drawing/2014/main" id="{E0E09F49-A7F5-479C-9C3B-318FA94AC56C}"/>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a:extLst>
            <a:ext uri="{FF2B5EF4-FFF2-40B4-BE49-F238E27FC236}">
              <a16:creationId xmlns="" xmlns:a16="http://schemas.microsoft.com/office/drawing/2014/main" id="{931FDF20-2D55-4F0E-BE6E-F3DC8140D2C3}"/>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a:extLst>
            <a:ext uri="{FF2B5EF4-FFF2-40B4-BE49-F238E27FC236}">
              <a16:creationId xmlns="" xmlns:a16="http://schemas.microsoft.com/office/drawing/2014/main" id="{7B1EA760-CE3A-482B-9790-E519E28E7F77}"/>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a:extLst>
            <a:ext uri="{FF2B5EF4-FFF2-40B4-BE49-F238E27FC236}">
              <a16:creationId xmlns="" xmlns:a16="http://schemas.microsoft.com/office/drawing/2014/main" id="{FFC5FD22-FB2F-479F-8D54-C251D093D576}"/>
            </a:ext>
          </a:extLst>
        </xdr:cNvPr>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 xmlns:a16="http://schemas.microsoft.com/office/drawing/2014/main" id="{E65A3479-B866-4944-ACBD-2B0F485989D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063F1A35-38EE-469A-9E98-7E5ACC95DB5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B5A205EE-24E5-4F3B-937F-C912F036D04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0A100431-2084-4D6A-875E-E3EE31F96D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B7F67352-5805-444A-9527-DD48E8F690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31114</xdr:rowOff>
    </xdr:from>
    <xdr:to>
      <xdr:col>24</xdr:col>
      <xdr:colOff>114300</xdr:colOff>
      <xdr:row>82</xdr:row>
      <xdr:rowOff>132714</xdr:rowOff>
    </xdr:to>
    <xdr:sp macro="" textlink="">
      <xdr:nvSpPr>
        <xdr:cNvPr id="280" name="楕円 279">
          <a:extLst>
            <a:ext uri="{FF2B5EF4-FFF2-40B4-BE49-F238E27FC236}">
              <a16:creationId xmlns="" xmlns:a16="http://schemas.microsoft.com/office/drawing/2014/main" id="{FAC35672-D8A7-40EA-B50A-F2FE12653919}"/>
            </a:ext>
          </a:extLst>
        </xdr:cNvPr>
        <xdr:cNvSpPr/>
      </xdr:nvSpPr>
      <xdr:spPr>
        <a:xfrm>
          <a:off x="4584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9541</xdr:rowOff>
    </xdr:from>
    <xdr:ext cx="405111" cy="259045"/>
    <xdr:sp macro="" textlink="">
      <xdr:nvSpPr>
        <xdr:cNvPr id="281" name="【公営住宅】&#10;有形固定資産減価償却率該当値テキスト">
          <a:extLst>
            <a:ext uri="{FF2B5EF4-FFF2-40B4-BE49-F238E27FC236}">
              <a16:creationId xmlns="" xmlns:a16="http://schemas.microsoft.com/office/drawing/2014/main" id="{390D28E4-3D4F-4A29-8368-874AFAC3FB94}"/>
            </a:ext>
          </a:extLst>
        </xdr:cNvPr>
        <xdr:cNvSpPr txBox="1"/>
      </xdr:nvSpPr>
      <xdr:spPr>
        <a:xfrm>
          <a:off x="4673600"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282" name="楕円 281">
          <a:extLst>
            <a:ext uri="{FF2B5EF4-FFF2-40B4-BE49-F238E27FC236}">
              <a16:creationId xmlns="" xmlns:a16="http://schemas.microsoft.com/office/drawing/2014/main" id="{7EFF28CD-157D-41D5-93CD-E01ECB6B91F6}"/>
            </a:ext>
          </a:extLst>
        </xdr:cNvPr>
        <xdr:cNvSpPr/>
      </xdr:nvSpPr>
      <xdr:spPr>
        <a:xfrm>
          <a:off x="3746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82</xdr:row>
      <xdr:rowOff>102870</xdr:rowOff>
    </xdr:to>
    <xdr:cxnSp macro="">
      <xdr:nvCxnSpPr>
        <xdr:cNvPr id="283" name="直線コネクタ 282">
          <a:extLst>
            <a:ext uri="{FF2B5EF4-FFF2-40B4-BE49-F238E27FC236}">
              <a16:creationId xmlns="" xmlns:a16="http://schemas.microsoft.com/office/drawing/2014/main" id="{43625E4E-B8FD-4529-B678-116B029BE6F8}"/>
            </a:ext>
          </a:extLst>
        </xdr:cNvPr>
        <xdr:cNvCxnSpPr/>
      </xdr:nvCxnSpPr>
      <xdr:spPr>
        <a:xfrm flipV="1">
          <a:off x="3797300" y="141408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84" name="楕円 283">
          <a:extLst>
            <a:ext uri="{FF2B5EF4-FFF2-40B4-BE49-F238E27FC236}">
              <a16:creationId xmlns="" xmlns:a16="http://schemas.microsoft.com/office/drawing/2014/main" id="{908FF44A-7C78-4FF8-8BA7-6DBBA889285F}"/>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102870</xdr:rowOff>
    </xdr:to>
    <xdr:cxnSp macro="">
      <xdr:nvCxnSpPr>
        <xdr:cNvPr id="285" name="直線コネクタ 284">
          <a:extLst>
            <a:ext uri="{FF2B5EF4-FFF2-40B4-BE49-F238E27FC236}">
              <a16:creationId xmlns="" xmlns:a16="http://schemas.microsoft.com/office/drawing/2014/main" id="{7EF293E8-17D9-4DDC-81C2-B232B83E9B16}"/>
            </a:ext>
          </a:extLst>
        </xdr:cNvPr>
        <xdr:cNvCxnSpPr/>
      </xdr:nvCxnSpPr>
      <xdr:spPr>
        <a:xfrm>
          <a:off x="2908300" y="141484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103505</xdr:rowOff>
    </xdr:from>
    <xdr:to>
      <xdr:col>10</xdr:col>
      <xdr:colOff>165100</xdr:colOff>
      <xdr:row>81</xdr:row>
      <xdr:rowOff>33655</xdr:rowOff>
    </xdr:to>
    <xdr:sp macro="" textlink="">
      <xdr:nvSpPr>
        <xdr:cNvPr id="286" name="楕円 285">
          <a:extLst>
            <a:ext uri="{FF2B5EF4-FFF2-40B4-BE49-F238E27FC236}">
              <a16:creationId xmlns="" xmlns:a16="http://schemas.microsoft.com/office/drawing/2014/main" id="{D5E63A8E-57CE-4728-BFD2-38934F0436B7}"/>
            </a:ext>
          </a:extLst>
        </xdr:cNvPr>
        <xdr:cNvSpPr/>
      </xdr:nvSpPr>
      <xdr:spPr>
        <a:xfrm>
          <a:off x="1968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154305</xdr:rowOff>
    </xdr:from>
    <xdr:to>
      <xdr:col>15</xdr:col>
      <xdr:colOff>50800</xdr:colOff>
      <xdr:row>82</xdr:row>
      <xdr:rowOff>89536</xdr:rowOff>
    </xdr:to>
    <xdr:cxnSp macro="">
      <xdr:nvCxnSpPr>
        <xdr:cNvPr id="287" name="直線コネクタ 286">
          <a:extLst>
            <a:ext uri="{FF2B5EF4-FFF2-40B4-BE49-F238E27FC236}">
              <a16:creationId xmlns="" xmlns:a16="http://schemas.microsoft.com/office/drawing/2014/main" id="{19284D8C-4CC7-43FB-8757-C0546D38D4D5}"/>
            </a:ext>
          </a:extLst>
        </xdr:cNvPr>
        <xdr:cNvCxnSpPr/>
      </xdr:nvCxnSpPr>
      <xdr:spPr>
        <a:xfrm>
          <a:off x="2019300" y="13870305"/>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a:extLst>
            <a:ext uri="{FF2B5EF4-FFF2-40B4-BE49-F238E27FC236}">
              <a16:creationId xmlns="" xmlns:a16="http://schemas.microsoft.com/office/drawing/2014/main" id="{089629C7-5139-4668-98A8-6A4EB7A29E3C}"/>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a:extLst>
            <a:ext uri="{FF2B5EF4-FFF2-40B4-BE49-F238E27FC236}">
              <a16:creationId xmlns="" xmlns:a16="http://schemas.microsoft.com/office/drawing/2014/main" id="{C6A8308A-EA9C-406C-85DB-0E22FBD9DDB5}"/>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15257</xdr:rowOff>
    </xdr:from>
    <xdr:ext cx="405111" cy="259045"/>
    <xdr:sp macro="" textlink="">
      <xdr:nvSpPr>
        <xdr:cNvPr id="290" name="n_3aveValue【公営住宅】&#10;有形固定資産減価償却率">
          <a:extLst>
            <a:ext uri="{FF2B5EF4-FFF2-40B4-BE49-F238E27FC236}">
              <a16:creationId xmlns="" xmlns:a16="http://schemas.microsoft.com/office/drawing/2014/main" id="{FC4F6810-ADD3-45D0-A2A4-8E3C63B64B01}"/>
            </a:ext>
          </a:extLst>
        </xdr:cNvPr>
        <xdr:cNvSpPr txBox="1"/>
      </xdr:nvSpPr>
      <xdr:spPr>
        <a:xfrm>
          <a:off x="1816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144797</xdr:rowOff>
    </xdr:from>
    <xdr:ext cx="405111" cy="259045"/>
    <xdr:sp macro="" textlink="">
      <xdr:nvSpPr>
        <xdr:cNvPr id="291" name="n_1mainValue【公営住宅】&#10;有形固定資産減価償却率">
          <a:extLst>
            <a:ext uri="{FF2B5EF4-FFF2-40B4-BE49-F238E27FC236}">
              <a16:creationId xmlns="" xmlns:a16="http://schemas.microsoft.com/office/drawing/2014/main" id="{BB98CD75-7C7C-41D3-A8C4-E220592EF70D}"/>
            </a:ext>
          </a:extLst>
        </xdr:cNvPr>
        <xdr:cNvSpPr txBox="1"/>
      </xdr:nvSpPr>
      <xdr:spPr>
        <a:xfrm>
          <a:off x="3582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292" name="n_2mainValue【公営住宅】&#10;有形固定資産減価償却率">
          <a:extLst>
            <a:ext uri="{FF2B5EF4-FFF2-40B4-BE49-F238E27FC236}">
              <a16:creationId xmlns="" xmlns:a16="http://schemas.microsoft.com/office/drawing/2014/main" id="{407D6561-F052-4328-A56C-BB8C4B86AA73}"/>
            </a:ext>
          </a:extLst>
        </xdr:cNvPr>
        <xdr:cNvSpPr txBox="1"/>
      </xdr:nvSpPr>
      <xdr:spPr>
        <a:xfrm>
          <a:off x="2705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50182</xdr:rowOff>
    </xdr:from>
    <xdr:ext cx="405111" cy="259045"/>
    <xdr:sp macro="" textlink="">
      <xdr:nvSpPr>
        <xdr:cNvPr id="293" name="n_3mainValue【公営住宅】&#10;有形固定資産減価償却率">
          <a:extLst>
            <a:ext uri="{FF2B5EF4-FFF2-40B4-BE49-F238E27FC236}">
              <a16:creationId xmlns="" xmlns:a16="http://schemas.microsoft.com/office/drawing/2014/main" id="{475D6079-0EC1-4EF5-988F-A7AA10F0E0ED}"/>
            </a:ext>
          </a:extLst>
        </xdr:cNvPr>
        <xdr:cNvSpPr txBox="1"/>
      </xdr:nvSpPr>
      <xdr:spPr>
        <a:xfrm>
          <a:off x="1816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 xmlns:a16="http://schemas.microsoft.com/office/drawing/2014/main" id="{0083C545-96B2-487F-AE2B-0693CEF8F4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 xmlns:a16="http://schemas.microsoft.com/office/drawing/2014/main" id="{6B59E60B-2AF2-4101-87D3-9357FDD1C4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 xmlns:a16="http://schemas.microsoft.com/office/drawing/2014/main" id="{697FC362-8908-4978-AA0E-7D8274BF33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 xmlns:a16="http://schemas.microsoft.com/office/drawing/2014/main" id="{1864465B-7F46-4D0E-8359-99D0C1D81B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 xmlns:a16="http://schemas.microsoft.com/office/drawing/2014/main" id="{7DBADC2C-46D2-49BC-9C93-F078A595A8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 xmlns:a16="http://schemas.microsoft.com/office/drawing/2014/main" id="{7C2BBB02-9273-48C2-B22B-89EF08ECBF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 xmlns:a16="http://schemas.microsoft.com/office/drawing/2014/main" id="{DF30F309-DF16-4D59-8B00-4F79BB67F6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 xmlns:a16="http://schemas.microsoft.com/office/drawing/2014/main" id="{F20FA694-5AE7-47EC-9615-FA34040BA74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 xmlns:a16="http://schemas.microsoft.com/office/drawing/2014/main" id="{2931E577-FC26-45F2-A330-029E139D80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 xmlns:a16="http://schemas.microsoft.com/office/drawing/2014/main" id="{D6FA12CE-C53A-42B9-8DE3-AEB98C5310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 xmlns:a16="http://schemas.microsoft.com/office/drawing/2014/main" id="{D97672E6-32FA-457D-B79F-DDC075C22D6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 xmlns:a16="http://schemas.microsoft.com/office/drawing/2014/main" id="{6538070E-5DD1-42A4-9B87-F160A6786E6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 xmlns:a16="http://schemas.microsoft.com/office/drawing/2014/main" id="{13F7959C-A13C-40F9-8A25-A048CB6A43C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 xmlns:a16="http://schemas.microsoft.com/office/drawing/2014/main" id="{CF60B1C0-43E8-46DA-9399-24E27CA9BF2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 xmlns:a16="http://schemas.microsoft.com/office/drawing/2014/main" id="{D76D70F1-D879-4501-95C9-12267D952B83}"/>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 xmlns:a16="http://schemas.microsoft.com/office/drawing/2014/main" id="{9ECCCB09-405B-4911-953D-0CA0E66D7FE1}"/>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 xmlns:a16="http://schemas.microsoft.com/office/drawing/2014/main" id="{A7F05C45-E6A8-42B3-AD9E-5C80DD82EC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 xmlns:a16="http://schemas.microsoft.com/office/drawing/2014/main" id="{47CE004F-3766-471B-B75D-C3AEB73C12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 xmlns:a16="http://schemas.microsoft.com/office/drawing/2014/main" id="{61786A32-1BFE-4EE1-BD2F-C4A5CDE35CD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a:extLst>
            <a:ext uri="{FF2B5EF4-FFF2-40B4-BE49-F238E27FC236}">
              <a16:creationId xmlns="" xmlns:a16="http://schemas.microsoft.com/office/drawing/2014/main" id="{F14A6777-85F5-4007-BE00-56992BB43D40}"/>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a:extLst>
            <a:ext uri="{FF2B5EF4-FFF2-40B4-BE49-F238E27FC236}">
              <a16:creationId xmlns="" xmlns:a16="http://schemas.microsoft.com/office/drawing/2014/main" id="{CE01A3B8-79F7-4885-9D2F-5DB5CED4DD72}"/>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a:extLst>
            <a:ext uri="{FF2B5EF4-FFF2-40B4-BE49-F238E27FC236}">
              <a16:creationId xmlns="" xmlns:a16="http://schemas.microsoft.com/office/drawing/2014/main" id="{DCFA35F4-BDB6-4B4E-A679-24624DACA869}"/>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a:extLst>
            <a:ext uri="{FF2B5EF4-FFF2-40B4-BE49-F238E27FC236}">
              <a16:creationId xmlns="" xmlns:a16="http://schemas.microsoft.com/office/drawing/2014/main" id="{7DD3AEBC-D65A-4F54-B49E-605A5F2FAB2D}"/>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a:extLst>
            <a:ext uri="{FF2B5EF4-FFF2-40B4-BE49-F238E27FC236}">
              <a16:creationId xmlns="" xmlns:a16="http://schemas.microsoft.com/office/drawing/2014/main" id="{7CC5548E-EAE1-4889-88EC-2C6EAFA19DAD}"/>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18" name="【公営住宅】&#10;一人当たり面積平均値テキスト">
          <a:extLst>
            <a:ext uri="{FF2B5EF4-FFF2-40B4-BE49-F238E27FC236}">
              <a16:creationId xmlns="" xmlns:a16="http://schemas.microsoft.com/office/drawing/2014/main" id="{34249780-1E12-463E-8E03-119A8E404C66}"/>
            </a:ext>
          </a:extLst>
        </xdr:cNvPr>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a:extLst>
            <a:ext uri="{FF2B5EF4-FFF2-40B4-BE49-F238E27FC236}">
              <a16:creationId xmlns="" xmlns:a16="http://schemas.microsoft.com/office/drawing/2014/main" id="{5E1081FC-C9AA-4F25-A2B4-51DA8E9B1E51}"/>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a:extLst>
            <a:ext uri="{FF2B5EF4-FFF2-40B4-BE49-F238E27FC236}">
              <a16:creationId xmlns="" xmlns:a16="http://schemas.microsoft.com/office/drawing/2014/main" id="{8C2386ED-CF71-48C2-ACFA-15DBF01F919B}"/>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a:extLst>
            <a:ext uri="{FF2B5EF4-FFF2-40B4-BE49-F238E27FC236}">
              <a16:creationId xmlns="" xmlns:a16="http://schemas.microsoft.com/office/drawing/2014/main" id="{B3760757-556E-4F4E-B7C9-81C59B3BEB7E}"/>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a:extLst>
            <a:ext uri="{FF2B5EF4-FFF2-40B4-BE49-F238E27FC236}">
              <a16:creationId xmlns="" xmlns:a16="http://schemas.microsoft.com/office/drawing/2014/main" id="{C9CC810F-0BDC-420A-BF04-D66B22742A5D}"/>
            </a:ext>
          </a:extLst>
        </xdr:cNvPr>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 xmlns:a16="http://schemas.microsoft.com/office/drawing/2014/main" id="{C15A058A-D933-48A1-BE75-AB20ACFC55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 xmlns:a16="http://schemas.microsoft.com/office/drawing/2014/main" id="{6C2F0863-F0FB-4973-991E-02AAFA6DD8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 xmlns:a16="http://schemas.microsoft.com/office/drawing/2014/main" id="{C1155FB0-6C11-4813-A463-DFF4733986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 xmlns:a16="http://schemas.microsoft.com/office/drawing/2014/main" id="{09106605-B530-404B-A7F3-BC9FC3B1479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 xmlns:a16="http://schemas.microsoft.com/office/drawing/2014/main" id="{9F276032-2376-46BC-941C-56E34B0D65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157607</xdr:rowOff>
    </xdr:from>
    <xdr:to>
      <xdr:col>55</xdr:col>
      <xdr:colOff>50800</xdr:colOff>
      <xdr:row>85</xdr:row>
      <xdr:rowOff>87757</xdr:rowOff>
    </xdr:to>
    <xdr:sp macro="" textlink="">
      <xdr:nvSpPr>
        <xdr:cNvPr id="328" name="楕円 327">
          <a:extLst>
            <a:ext uri="{FF2B5EF4-FFF2-40B4-BE49-F238E27FC236}">
              <a16:creationId xmlns="" xmlns:a16="http://schemas.microsoft.com/office/drawing/2014/main" id="{FA51FD7B-DC76-4D49-8003-65C6F3662407}"/>
            </a:ext>
          </a:extLst>
        </xdr:cNvPr>
        <xdr:cNvSpPr/>
      </xdr:nvSpPr>
      <xdr:spPr>
        <a:xfrm>
          <a:off x="104267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72534</xdr:rowOff>
    </xdr:from>
    <xdr:ext cx="469744" cy="259045"/>
    <xdr:sp macro="" textlink="">
      <xdr:nvSpPr>
        <xdr:cNvPr id="329" name="【公営住宅】&#10;一人当たり面積該当値テキスト">
          <a:extLst>
            <a:ext uri="{FF2B5EF4-FFF2-40B4-BE49-F238E27FC236}">
              <a16:creationId xmlns="" xmlns:a16="http://schemas.microsoft.com/office/drawing/2014/main" id="{B1B431A0-0257-47E3-B8AF-34D41E9FCB8D}"/>
            </a:ext>
          </a:extLst>
        </xdr:cNvPr>
        <xdr:cNvSpPr txBox="1"/>
      </xdr:nvSpPr>
      <xdr:spPr>
        <a:xfrm>
          <a:off x="10515600" y="1447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157607</xdr:rowOff>
    </xdr:from>
    <xdr:to>
      <xdr:col>50</xdr:col>
      <xdr:colOff>165100</xdr:colOff>
      <xdr:row>85</xdr:row>
      <xdr:rowOff>87757</xdr:rowOff>
    </xdr:to>
    <xdr:sp macro="" textlink="">
      <xdr:nvSpPr>
        <xdr:cNvPr id="330" name="楕円 329">
          <a:extLst>
            <a:ext uri="{FF2B5EF4-FFF2-40B4-BE49-F238E27FC236}">
              <a16:creationId xmlns="" xmlns:a16="http://schemas.microsoft.com/office/drawing/2014/main" id="{EAFDF129-1CFE-453A-8FFF-A7A1E86AC859}"/>
            </a:ext>
          </a:extLst>
        </xdr:cNvPr>
        <xdr:cNvSpPr/>
      </xdr:nvSpPr>
      <xdr:spPr>
        <a:xfrm>
          <a:off x="9588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36957</xdr:rowOff>
    </xdr:from>
    <xdr:to>
      <xdr:col>55</xdr:col>
      <xdr:colOff>0</xdr:colOff>
      <xdr:row>85</xdr:row>
      <xdr:rowOff>36957</xdr:rowOff>
    </xdr:to>
    <xdr:cxnSp macro="">
      <xdr:nvCxnSpPr>
        <xdr:cNvPr id="331" name="直線コネクタ 330">
          <a:extLst>
            <a:ext uri="{FF2B5EF4-FFF2-40B4-BE49-F238E27FC236}">
              <a16:creationId xmlns="" xmlns:a16="http://schemas.microsoft.com/office/drawing/2014/main" id="{2EB0D3F9-0F5F-451A-B61A-E0FEB12712F2}"/>
            </a:ext>
          </a:extLst>
        </xdr:cNvPr>
        <xdr:cNvCxnSpPr/>
      </xdr:nvCxnSpPr>
      <xdr:spPr>
        <a:xfrm>
          <a:off x="9639300" y="146102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157607</xdr:rowOff>
    </xdr:from>
    <xdr:to>
      <xdr:col>46</xdr:col>
      <xdr:colOff>38100</xdr:colOff>
      <xdr:row>85</xdr:row>
      <xdr:rowOff>87757</xdr:rowOff>
    </xdr:to>
    <xdr:sp macro="" textlink="">
      <xdr:nvSpPr>
        <xdr:cNvPr id="332" name="楕円 331">
          <a:extLst>
            <a:ext uri="{FF2B5EF4-FFF2-40B4-BE49-F238E27FC236}">
              <a16:creationId xmlns="" xmlns:a16="http://schemas.microsoft.com/office/drawing/2014/main" id="{7F04B890-1B10-4335-8916-B2BCFB623404}"/>
            </a:ext>
          </a:extLst>
        </xdr:cNvPr>
        <xdr:cNvSpPr/>
      </xdr:nvSpPr>
      <xdr:spPr>
        <a:xfrm>
          <a:off x="8699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36957</xdr:rowOff>
    </xdr:from>
    <xdr:to>
      <xdr:col>50</xdr:col>
      <xdr:colOff>114300</xdr:colOff>
      <xdr:row>85</xdr:row>
      <xdr:rowOff>36957</xdr:rowOff>
    </xdr:to>
    <xdr:cxnSp macro="">
      <xdr:nvCxnSpPr>
        <xdr:cNvPr id="333" name="直線コネクタ 332">
          <a:extLst>
            <a:ext uri="{FF2B5EF4-FFF2-40B4-BE49-F238E27FC236}">
              <a16:creationId xmlns="" xmlns:a16="http://schemas.microsoft.com/office/drawing/2014/main" id="{76A19B8F-C4E0-4D6F-B914-A6283716684C}"/>
            </a:ext>
          </a:extLst>
        </xdr:cNvPr>
        <xdr:cNvCxnSpPr/>
      </xdr:nvCxnSpPr>
      <xdr:spPr>
        <a:xfrm>
          <a:off x="8750300" y="146102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157035</xdr:rowOff>
    </xdr:from>
    <xdr:to>
      <xdr:col>41</xdr:col>
      <xdr:colOff>101600</xdr:colOff>
      <xdr:row>85</xdr:row>
      <xdr:rowOff>87185</xdr:rowOff>
    </xdr:to>
    <xdr:sp macro="" textlink="">
      <xdr:nvSpPr>
        <xdr:cNvPr id="334" name="楕円 333">
          <a:extLst>
            <a:ext uri="{FF2B5EF4-FFF2-40B4-BE49-F238E27FC236}">
              <a16:creationId xmlns="" xmlns:a16="http://schemas.microsoft.com/office/drawing/2014/main" id="{AFF2AF27-E3DC-488E-9BF2-B65ACF9A4D3D}"/>
            </a:ext>
          </a:extLst>
        </xdr:cNvPr>
        <xdr:cNvSpPr/>
      </xdr:nvSpPr>
      <xdr:spPr>
        <a:xfrm>
          <a:off x="7810500" y="145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36385</xdr:rowOff>
    </xdr:from>
    <xdr:to>
      <xdr:col>45</xdr:col>
      <xdr:colOff>177800</xdr:colOff>
      <xdr:row>85</xdr:row>
      <xdr:rowOff>36957</xdr:rowOff>
    </xdr:to>
    <xdr:cxnSp macro="">
      <xdr:nvCxnSpPr>
        <xdr:cNvPr id="335" name="直線コネクタ 334">
          <a:extLst>
            <a:ext uri="{FF2B5EF4-FFF2-40B4-BE49-F238E27FC236}">
              <a16:creationId xmlns="" xmlns:a16="http://schemas.microsoft.com/office/drawing/2014/main" id="{482FD692-AB7F-4254-9825-E61F4324FB14}"/>
            </a:ext>
          </a:extLst>
        </xdr:cNvPr>
        <xdr:cNvCxnSpPr/>
      </xdr:nvCxnSpPr>
      <xdr:spPr>
        <a:xfrm>
          <a:off x="7861300" y="1460963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a:extLst>
            <a:ext uri="{FF2B5EF4-FFF2-40B4-BE49-F238E27FC236}">
              <a16:creationId xmlns="" xmlns:a16="http://schemas.microsoft.com/office/drawing/2014/main" id="{AB23F95D-809F-4182-A061-26C141F8BE7B}"/>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37" name="n_2aveValue【公営住宅】&#10;一人当たり面積">
          <a:extLst>
            <a:ext uri="{FF2B5EF4-FFF2-40B4-BE49-F238E27FC236}">
              <a16:creationId xmlns="" xmlns:a16="http://schemas.microsoft.com/office/drawing/2014/main" id="{436B8F83-FD75-498E-9D5B-E9152EBEEB72}"/>
            </a:ext>
          </a:extLst>
        </xdr:cNvPr>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38" name="n_3aveValue【公営住宅】&#10;一人当たり面積">
          <a:extLst>
            <a:ext uri="{FF2B5EF4-FFF2-40B4-BE49-F238E27FC236}">
              <a16:creationId xmlns="" xmlns:a16="http://schemas.microsoft.com/office/drawing/2014/main" id="{C491F2D8-1D0D-4BB9-8234-E08F85418BF3}"/>
            </a:ext>
          </a:extLst>
        </xdr:cNvPr>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78884</xdr:rowOff>
    </xdr:from>
    <xdr:ext cx="469744" cy="259045"/>
    <xdr:sp macro="" textlink="">
      <xdr:nvSpPr>
        <xdr:cNvPr id="339" name="n_1mainValue【公営住宅】&#10;一人当たり面積">
          <a:extLst>
            <a:ext uri="{FF2B5EF4-FFF2-40B4-BE49-F238E27FC236}">
              <a16:creationId xmlns="" xmlns:a16="http://schemas.microsoft.com/office/drawing/2014/main" id="{E7C01F4D-88F8-4417-ADD2-3596E11A3836}"/>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78884</xdr:rowOff>
    </xdr:from>
    <xdr:ext cx="469744" cy="259045"/>
    <xdr:sp macro="" textlink="">
      <xdr:nvSpPr>
        <xdr:cNvPr id="340" name="n_2mainValue【公営住宅】&#10;一人当たり面積">
          <a:extLst>
            <a:ext uri="{FF2B5EF4-FFF2-40B4-BE49-F238E27FC236}">
              <a16:creationId xmlns="" xmlns:a16="http://schemas.microsoft.com/office/drawing/2014/main" id="{A0787641-B2B7-4188-A0F6-23059892FF52}"/>
            </a:ext>
          </a:extLst>
        </xdr:cNvPr>
        <xdr:cNvSpPr txBox="1"/>
      </xdr:nvSpPr>
      <xdr:spPr>
        <a:xfrm>
          <a:off x="85154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78312</xdr:rowOff>
    </xdr:from>
    <xdr:ext cx="469744" cy="259045"/>
    <xdr:sp macro="" textlink="">
      <xdr:nvSpPr>
        <xdr:cNvPr id="341" name="n_3mainValue【公営住宅】&#10;一人当たり面積">
          <a:extLst>
            <a:ext uri="{FF2B5EF4-FFF2-40B4-BE49-F238E27FC236}">
              <a16:creationId xmlns="" xmlns:a16="http://schemas.microsoft.com/office/drawing/2014/main" id="{D8AA24E8-F0B5-4AB1-A3B6-1E9D994FBE51}"/>
            </a:ext>
          </a:extLst>
        </xdr:cNvPr>
        <xdr:cNvSpPr txBox="1"/>
      </xdr:nvSpPr>
      <xdr:spPr>
        <a:xfrm>
          <a:off x="7626427" y="1465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 xmlns:a16="http://schemas.microsoft.com/office/drawing/2014/main" id="{C479E5CF-A8E6-4AAC-A2DE-46E7569063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 xmlns:a16="http://schemas.microsoft.com/office/drawing/2014/main" id="{AADB3831-AC64-4163-B7D4-1DA6F3494D1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 xmlns:a16="http://schemas.microsoft.com/office/drawing/2014/main" id="{7E4ABA3A-B9A0-4E84-833D-35DC12E308D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 xmlns:a16="http://schemas.microsoft.com/office/drawing/2014/main" id="{CB85CE58-6598-428B-ADA1-AFA2A58545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 xmlns:a16="http://schemas.microsoft.com/office/drawing/2014/main" id="{66C39F0B-0150-4E52-880E-DED70B1B33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 xmlns:a16="http://schemas.microsoft.com/office/drawing/2014/main" id="{2D52D235-B4C6-4742-A0DB-B510C388281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 xmlns:a16="http://schemas.microsoft.com/office/drawing/2014/main" id="{DED20A2E-E027-4D2D-83EA-2E9C4839C0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 xmlns:a16="http://schemas.microsoft.com/office/drawing/2014/main" id="{6C3430DD-30CE-4CD4-A179-B42DFFED2BB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 xmlns:a16="http://schemas.microsoft.com/office/drawing/2014/main" id="{70C11803-D529-4C42-8762-0B550BAEB3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 xmlns:a16="http://schemas.microsoft.com/office/drawing/2014/main" id="{EF0DF41F-8702-4DF6-AF00-B1700F16C5F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 xmlns:a16="http://schemas.microsoft.com/office/drawing/2014/main" id="{28E59CC5-C757-429C-AD36-BB40097E49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 xmlns:a16="http://schemas.microsoft.com/office/drawing/2014/main" id="{C8F28F6B-8101-414F-A0E3-0B14CF1720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 xmlns:a16="http://schemas.microsoft.com/office/drawing/2014/main" id="{B578DCEB-3416-4C57-9FA6-358D464729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 xmlns:a16="http://schemas.microsoft.com/office/drawing/2014/main" id="{62D58C3C-8D25-4444-9F52-560AF9BE7D2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 xmlns:a16="http://schemas.microsoft.com/office/drawing/2014/main" id="{722D377E-C579-44A7-841E-73B990C25B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 xmlns:a16="http://schemas.microsoft.com/office/drawing/2014/main" id="{280CA022-0968-4331-AF3C-3BA92B947CB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 xmlns:a16="http://schemas.microsoft.com/office/drawing/2014/main" id="{35B9C8B5-57D5-4DD0-B6CF-50FEC39058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 xmlns:a16="http://schemas.microsoft.com/office/drawing/2014/main" id="{F57DE807-4976-4AC3-A6DF-0B12BCD439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 xmlns:a16="http://schemas.microsoft.com/office/drawing/2014/main" id="{4C54E459-00D5-4252-8084-3308473A75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 xmlns:a16="http://schemas.microsoft.com/office/drawing/2014/main" id="{1412DF92-EFE0-4369-B6D3-E27CD17008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 xmlns:a16="http://schemas.microsoft.com/office/drawing/2014/main" id="{4BF68836-6B16-4D31-AB25-63A97468E6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 xmlns:a16="http://schemas.microsoft.com/office/drawing/2014/main" id="{726711BD-124D-4D42-A402-79B637AA52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 xmlns:a16="http://schemas.microsoft.com/office/drawing/2014/main" id="{27B1E242-5AF4-46D9-9176-9D6738C6D4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 xmlns:a16="http://schemas.microsoft.com/office/drawing/2014/main" id="{D18BFA64-D3CE-4738-9D0E-1845EC43EC0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 xmlns:a16="http://schemas.microsoft.com/office/drawing/2014/main" id="{6836FAD7-E113-413E-9FCA-1554A577E1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 xmlns:a16="http://schemas.microsoft.com/office/drawing/2014/main" id="{6F9F5B26-2C37-4ABF-A594-FDBD4BFB89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a:extLst>
            <a:ext uri="{FF2B5EF4-FFF2-40B4-BE49-F238E27FC236}">
              <a16:creationId xmlns="" xmlns:a16="http://schemas.microsoft.com/office/drawing/2014/main" id="{5BC04CC2-DB2A-40E0-BDAB-C95CF7021D3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 xmlns:a16="http://schemas.microsoft.com/office/drawing/2014/main" id="{4B72736A-262D-4530-97EF-65B0BC0F057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a:extLst>
            <a:ext uri="{FF2B5EF4-FFF2-40B4-BE49-F238E27FC236}">
              <a16:creationId xmlns="" xmlns:a16="http://schemas.microsoft.com/office/drawing/2014/main" id="{58ADB858-8B6C-47C7-8DDE-2F35301D718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 xmlns:a16="http://schemas.microsoft.com/office/drawing/2014/main" id="{9940D7FE-C6B1-45F3-ACE3-48F72F2D127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 xmlns:a16="http://schemas.microsoft.com/office/drawing/2014/main" id="{95AA6B23-B323-40F9-B891-0E900599843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 xmlns:a16="http://schemas.microsoft.com/office/drawing/2014/main" id="{494B90EC-2DA4-4646-A9CF-E004E2153E6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 xmlns:a16="http://schemas.microsoft.com/office/drawing/2014/main" id="{B08BFAD2-E0B7-498E-AD7D-0363D19B5D8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 xmlns:a16="http://schemas.microsoft.com/office/drawing/2014/main" id="{12EE1686-42A4-4641-9D39-F671BE04193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 xmlns:a16="http://schemas.microsoft.com/office/drawing/2014/main" id="{AB059E6E-4DD2-4087-BB41-648125E372F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 xmlns:a16="http://schemas.microsoft.com/office/drawing/2014/main" id="{AE043F2A-5AFB-489F-B9D2-B581A60EBB3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 xmlns:a16="http://schemas.microsoft.com/office/drawing/2014/main" id="{19930EDE-A97C-41BF-9D7C-7C6C3491F76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 xmlns:a16="http://schemas.microsoft.com/office/drawing/2014/main" id="{87B30FDF-D059-43D9-89FF-7B54D1AACB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 xmlns:a16="http://schemas.microsoft.com/office/drawing/2014/main" id="{10D2B4F9-9ACD-4063-BDD6-74649CEB6BD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 xmlns:a16="http://schemas.microsoft.com/office/drawing/2014/main" id="{067F17C7-9B0A-4A37-A333-AFD409EA4F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a:extLst>
            <a:ext uri="{FF2B5EF4-FFF2-40B4-BE49-F238E27FC236}">
              <a16:creationId xmlns="" xmlns:a16="http://schemas.microsoft.com/office/drawing/2014/main" id="{9C7A7878-6D1C-461A-A7AF-A5937C3BA075}"/>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a:extLst>
            <a:ext uri="{FF2B5EF4-FFF2-40B4-BE49-F238E27FC236}">
              <a16:creationId xmlns="" xmlns:a16="http://schemas.microsoft.com/office/drawing/2014/main" id="{2C45DA59-DF91-4430-8C4A-4C372CB272C0}"/>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a:extLst>
            <a:ext uri="{FF2B5EF4-FFF2-40B4-BE49-F238E27FC236}">
              <a16:creationId xmlns="" xmlns:a16="http://schemas.microsoft.com/office/drawing/2014/main" id="{ADC12677-A97E-4216-95CC-CB0826D03202}"/>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a:extLst>
            <a:ext uri="{FF2B5EF4-FFF2-40B4-BE49-F238E27FC236}">
              <a16:creationId xmlns="" xmlns:a16="http://schemas.microsoft.com/office/drawing/2014/main" id="{359A3824-6E33-4A86-8616-840344461E7E}"/>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a:extLst>
            <a:ext uri="{FF2B5EF4-FFF2-40B4-BE49-F238E27FC236}">
              <a16:creationId xmlns="" xmlns:a16="http://schemas.microsoft.com/office/drawing/2014/main" id="{3BE4B0F6-4F37-4BF7-9265-F4D0456B8C75}"/>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87" name="【認定こども園・幼稚園・保育所】&#10;有形固定資産減価償却率平均値テキスト">
          <a:extLst>
            <a:ext uri="{FF2B5EF4-FFF2-40B4-BE49-F238E27FC236}">
              <a16:creationId xmlns="" xmlns:a16="http://schemas.microsoft.com/office/drawing/2014/main" id="{69902521-2485-438F-83A3-35EC5823D7F8}"/>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a:extLst>
            <a:ext uri="{FF2B5EF4-FFF2-40B4-BE49-F238E27FC236}">
              <a16:creationId xmlns="" xmlns:a16="http://schemas.microsoft.com/office/drawing/2014/main" id="{2734ACD3-B1D3-4ABF-A928-27AE9F617925}"/>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a:extLst>
            <a:ext uri="{FF2B5EF4-FFF2-40B4-BE49-F238E27FC236}">
              <a16:creationId xmlns="" xmlns:a16="http://schemas.microsoft.com/office/drawing/2014/main" id="{0D46642A-3568-4223-8BEA-73CEAF605D77}"/>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a:extLst>
            <a:ext uri="{FF2B5EF4-FFF2-40B4-BE49-F238E27FC236}">
              <a16:creationId xmlns="" xmlns:a16="http://schemas.microsoft.com/office/drawing/2014/main" id="{3DE74428-E281-4BC5-BB87-61D919C8097B}"/>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a:extLst>
            <a:ext uri="{FF2B5EF4-FFF2-40B4-BE49-F238E27FC236}">
              <a16:creationId xmlns="" xmlns:a16="http://schemas.microsoft.com/office/drawing/2014/main" id="{3D216421-FDE6-4A47-AE78-759CBF00D180}"/>
            </a:ext>
          </a:extLst>
        </xdr:cNvPr>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a:extLst>
            <a:ext uri="{FF2B5EF4-FFF2-40B4-BE49-F238E27FC236}">
              <a16:creationId xmlns="" xmlns:a16="http://schemas.microsoft.com/office/drawing/2014/main" id="{261D78F9-6545-4FB7-96DC-1B724E7D7BC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a:extLst>
            <a:ext uri="{FF2B5EF4-FFF2-40B4-BE49-F238E27FC236}">
              <a16:creationId xmlns="" xmlns:a16="http://schemas.microsoft.com/office/drawing/2014/main" id="{12535F25-46B6-4E12-9ACF-D2356E3B83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527483C5-DF86-401D-8A4A-64C173DE166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306EB1FE-E7F3-4940-8DBF-8AECFCC09F5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a:extLst>
            <a:ext uri="{FF2B5EF4-FFF2-40B4-BE49-F238E27FC236}">
              <a16:creationId xmlns="" xmlns:a16="http://schemas.microsoft.com/office/drawing/2014/main" id="{025A09DA-E561-429B-B753-C1CCE758C03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97" name="楕円 396">
          <a:extLst>
            <a:ext uri="{FF2B5EF4-FFF2-40B4-BE49-F238E27FC236}">
              <a16:creationId xmlns="" xmlns:a16="http://schemas.microsoft.com/office/drawing/2014/main" id="{995D65AC-32C9-4D63-A45F-1F48B97D97CB}"/>
            </a:ext>
          </a:extLst>
        </xdr:cNvPr>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134002</xdr:rowOff>
    </xdr:from>
    <xdr:ext cx="405111" cy="259045"/>
    <xdr:sp macro="" textlink="">
      <xdr:nvSpPr>
        <xdr:cNvPr id="398" name="【認定こども園・幼稚園・保育所】&#10;有形固定資産減価償却率該当値テキスト">
          <a:extLst>
            <a:ext uri="{FF2B5EF4-FFF2-40B4-BE49-F238E27FC236}">
              <a16:creationId xmlns="" xmlns:a16="http://schemas.microsoft.com/office/drawing/2014/main" id="{22AA8FB9-CB25-49B8-8520-665D796ECBD8}"/>
            </a:ext>
          </a:extLst>
        </xdr:cNvPr>
        <xdr:cNvSpPr txBox="1"/>
      </xdr:nvSpPr>
      <xdr:spPr>
        <a:xfrm>
          <a:off x="163576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399" name="楕円 398">
          <a:extLst>
            <a:ext uri="{FF2B5EF4-FFF2-40B4-BE49-F238E27FC236}">
              <a16:creationId xmlns="" xmlns:a16="http://schemas.microsoft.com/office/drawing/2014/main" id="{F29A66FC-EAE5-4EFB-9BB8-1D24687DCD56}"/>
            </a:ext>
          </a:extLst>
        </xdr:cNvPr>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38</xdr:row>
      <xdr:rowOff>28575</xdr:rowOff>
    </xdr:to>
    <xdr:cxnSp macro="">
      <xdr:nvCxnSpPr>
        <xdr:cNvPr id="400" name="直線コネクタ 399">
          <a:extLst>
            <a:ext uri="{FF2B5EF4-FFF2-40B4-BE49-F238E27FC236}">
              <a16:creationId xmlns="" xmlns:a16="http://schemas.microsoft.com/office/drawing/2014/main" id="{D5A5CFF5-1643-42B0-AAB5-8732380BA97C}"/>
            </a:ext>
          </a:extLst>
        </xdr:cNvPr>
        <xdr:cNvCxnSpPr/>
      </xdr:nvCxnSpPr>
      <xdr:spPr>
        <a:xfrm flipV="1">
          <a:off x="15481300" y="65055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xdr:rowOff>
    </xdr:from>
    <xdr:to>
      <xdr:col>76</xdr:col>
      <xdr:colOff>165100</xdr:colOff>
      <xdr:row>38</xdr:row>
      <xdr:rowOff>117475</xdr:rowOff>
    </xdr:to>
    <xdr:sp macro="" textlink="">
      <xdr:nvSpPr>
        <xdr:cNvPr id="401" name="楕円 400">
          <a:extLst>
            <a:ext uri="{FF2B5EF4-FFF2-40B4-BE49-F238E27FC236}">
              <a16:creationId xmlns="" xmlns:a16="http://schemas.microsoft.com/office/drawing/2014/main" id="{18E57AE5-C09F-4CB0-B80A-F23513CF1F53}"/>
            </a:ext>
          </a:extLst>
        </xdr:cNvPr>
        <xdr:cNvSpPr/>
      </xdr:nvSpPr>
      <xdr:spPr>
        <a:xfrm>
          <a:off x="14541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28575</xdr:rowOff>
    </xdr:from>
    <xdr:to>
      <xdr:col>81</xdr:col>
      <xdr:colOff>50800</xdr:colOff>
      <xdr:row>38</xdr:row>
      <xdr:rowOff>66675</xdr:rowOff>
    </xdr:to>
    <xdr:cxnSp macro="">
      <xdr:nvCxnSpPr>
        <xdr:cNvPr id="402" name="直線コネクタ 401">
          <a:extLst>
            <a:ext uri="{FF2B5EF4-FFF2-40B4-BE49-F238E27FC236}">
              <a16:creationId xmlns="" xmlns:a16="http://schemas.microsoft.com/office/drawing/2014/main" id="{5D1CCC0A-FE61-4557-A6F1-44D7FAFDB1B3}"/>
            </a:ext>
          </a:extLst>
        </xdr:cNvPr>
        <xdr:cNvCxnSpPr/>
      </xdr:nvCxnSpPr>
      <xdr:spPr>
        <a:xfrm flipV="1">
          <a:off x="14592300" y="654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111125</xdr:rowOff>
    </xdr:from>
    <xdr:to>
      <xdr:col>72</xdr:col>
      <xdr:colOff>38100</xdr:colOff>
      <xdr:row>39</xdr:row>
      <xdr:rowOff>41275</xdr:rowOff>
    </xdr:to>
    <xdr:sp macro="" textlink="">
      <xdr:nvSpPr>
        <xdr:cNvPr id="403" name="楕円 402">
          <a:extLst>
            <a:ext uri="{FF2B5EF4-FFF2-40B4-BE49-F238E27FC236}">
              <a16:creationId xmlns="" xmlns:a16="http://schemas.microsoft.com/office/drawing/2014/main" id="{B3C659C1-2A87-4D22-9A84-643838122532}"/>
            </a:ext>
          </a:extLst>
        </xdr:cNvPr>
        <xdr:cNvSpPr/>
      </xdr:nvSpPr>
      <xdr:spPr>
        <a:xfrm>
          <a:off x="1365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66675</xdr:rowOff>
    </xdr:from>
    <xdr:to>
      <xdr:col>76</xdr:col>
      <xdr:colOff>114300</xdr:colOff>
      <xdr:row>38</xdr:row>
      <xdr:rowOff>161925</xdr:rowOff>
    </xdr:to>
    <xdr:cxnSp macro="">
      <xdr:nvCxnSpPr>
        <xdr:cNvPr id="404" name="直線コネクタ 403">
          <a:extLst>
            <a:ext uri="{FF2B5EF4-FFF2-40B4-BE49-F238E27FC236}">
              <a16:creationId xmlns="" xmlns:a16="http://schemas.microsoft.com/office/drawing/2014/main" id="{65BECD57-5317-4B13-B93A-48694FD7F3FC}"/>
            </a:ext>
          </a:extLst>
        </xdr:cNvPr>
        <xdr:cNvCxnSpPr/>
      </xdr:nvCxnSpPr>
      <xdr:spPr>
        <a:xfrm flipV="1">
          <a:off x="13703300" y="65817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05" name="n_1aveValue【認定こども園・幼稚園・保育所】&#10;有形固定資産減価償却率">
          <a:extLst>
            <a:ext uri="{FF2B5EF4-FFF2-40B4-BE49-F238E27FC236}">
              <a16:creationId xmlns="" xmlns:a16="http://schemas.microsoft.com/office/drawing/2014/main" id="{3A1FC5C5-9630-470F-8430-6B8AEA84CD2E}"/>
            </a:ext>
          </a:extLst>
        </xdr:cNvPr>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406" name="n_2aveValue【認定こども園・幼稚園・保育所】&#10;有形固定資産減価償却率">
          <a:extLst>
            <a:ext uri="{FF2B5EF4-FFF2-40B4-BE49-F238E27FC236}">
              <a16:creationId xmlns="" xmlns:a16="http://schemas.microsoft.com/office/drawing/2014/main" id="{C6C06E05-58C4-4561-8BB5-7A11314AE9B2}"/>
            </a:ext>
          </a:extLst>
        </xdr:cNvPr>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407" name="n_3aveValue【認定こども園・幼稚園・保育所】&#10;有形固定資産減価償却率">
          <a:extLst>
            <a:ext uri="{FF2B5EF4-FFF2-40B4-BE49-F238E27FC236}">
              <a16:creationId xmlns="" xmlns:a16="http://schemas.microsoft.com/office/drawing/2014/main" id="{1A29FCA3-4376-4598-AAF7-D5F59B312D19}"/>
            </a:ext>
          </a:extLst>
        </xdr:cNvPr>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95902</xdr:rowOff>
    </xdr:from>
    <xdr:ext cx="405111" cy="259045"/>
    <xdr:sp macro="" textlink="">
      <xdr:nvSpPr>
        <xdr:cNvPr id="408" name="n_1mainValue【認定こども園・幼稚園・保育所】&#10;有形固定資産減価償却率">
          <a:extLst>
            <a:ext uri="{FF2B5EF4-FFF2-40B4-BE49-F238E27FC236}">
              <a16:creationId xmlns="" xmlns:a16="http://schemas.microsoft.com/office/drawing/2014/main" id="{5FAA8F27-BD6E-4007-8900-4CBF3E01B07B}"/>
            </a:ext>
          </a:extLst>
        </xdr:cNvPr>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108602</xdr:rowOff>
    </xdr:from>
    <xdr:ext cx="405111" cy="259045"/>
    <xdr:sp macro="" textlink="">
      <xdr:nvSpPr>
        <xdr:cNvPr id="409" name="n_2mainValue【認定こども園・幼稚園・保育所】&#10;有形固定資産減価償却率">
          <a:extLst>
            <a:ext uri="{FF2B5EF4-FFF2-40B4-BE49-F238E27FC236}">
              <a16:creationId xmlns="" xmlns:a16="http://schemas.microsoft.com/office/drawing/2014/main" id="{C5FD7807-9EBB-494F-A7EC-CCBB22019428}"/>
            </a:ext>
          </a:extLst>
        </xdr:cNvPr>
        <xdr:cNvSpPr txBox="1"/>
      </xdr:nvSpPr>
      <xdr:spPr>
        <a:xfrm>
          <a:off x="14389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32402</xdr:rowOff>
    </xdr:from>
    <xdr:ext cx="405111" cy="259045"/>
    <xdr:sp macro="" textlink="">
      <xdr:nvSpPr>
        <xdr:cNvPr id="410" name="n_3mainValue【認定こども園・幼稚園・保育所】&#10;有形固定資産減価償却率">
          <a:extLst>
            <a:ext uri="{FF2B5EF4-FFF2-40B4-BE49-F238E27FC236}">
              <a16:creationId xmlns="" xmlns:a16="http://schemas.microsoft.com/office/drawing/2014/main" id="{51C5E1AF-D499-47B8-9B96-7865F02D41EC}"/>
            </a:ext>
          </a:extLst>
        </xdr:cNvPr>
        <xdr:cNvSpPr txBox="1"/>
      </xdr:nvSpPr>
      <xdr:spPr>
        <a:xfrm>
          <a:off x="13500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 xmlns:a16="http://schemas.microsoft.com/office/drawing/2014/main" id="{42C2538A-CAD8-4CD3-B9CD-09F85E57C5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 xmlns:a16="http://schemas.microsoft.com/office/drawing/2014/main" id="{20B4C301-FF39-4E50-BCD6-17A2E519EA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 xmlns:a16="http://schemas.microsoft.com/office/drawing/2014/main" id="{51007254-99A6-4B97-A97B-0DD3BA7657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 xmlns:a16="http://schemas.microsoft.com/office/drawing/2014/main" id="{4B02A025-17A1-4060-B210-A6E3BE9E852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 xmlns:a16="http://schemas.microsoft.com/office/drawing/2014/main" id="{296C2425-33B6-4DBC-8A1C-7C55A0BC1F3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 xmlns:a16="http://schemas.microsoft.com/office/drawing/2014/main" id="{5C94327D-B9D2-438F-8286-8AC3CCEB09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 xmlns:a16="http://schemas.microsoft.com/office/drawing/2014/main" id="{23E97865-22D6-422E-8920-31460D5051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 xmlns:a16="http://schemas.microsoft.com/office/drawing/2014/main" id="{5134CB33-8042-4D46-85BE-3BEB50011B3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 xmlns:a16="http://schemas.microsoft.com/office/drawing/2014/main" id="{9C61B5B2-6AFF-43D8-B77C-1EEF5CF585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 xmlns:a16="http://schemas.microsoft.com/office/drawing/2014/main" id="{E8636337-EC7E-4553-AF8C-EDFBA6D7CD9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 xmlns:a16="http://schemas.microsoft.com/office/drawing/2014/main" id="{F683F754-0825-4A7E-B652-F65C0C6D140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 xmlns:a16="http://schemas.microsoft.com/office/drawing/2014/main" id="{51BDA97E-C038-4D56-9745-2BA191477A7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 xmlns:a16="http://schemas.microsoft.com/office/drawing/2014/main" id="{6D5A918E-1725-4BE6-8482-4CF39373170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 xmlns:a16="http://schemas.microsoft.com/office/drawing/2014/main" id="{A98FAA02-E627-4CB1-814E-8BD723ED506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 xmlns:a16="http://schemas.microsoft.com/office/drawing/2014/main" id="{1DFD5442-DD83-47D1-9874-E746B6595F6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 xmlns:a16="http://schemas.microsoft.com/office/drawing/2014/main" id="{86C278C6-C2BB-41FE-92FF-04E560FF54D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 xmlns:a16="http://schemas.microsoft.com/office/drawing/2014/main" id="{FC6A3B6C-47D8-42D8-99B0-BD968C1D002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 xmlns:a16="http://schemas.microsoft.com/office/drawing/2014/main" id="{5E77BF84-64CC-45C0-92A5-E34A4668E42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 xmlns:a16="http://schemas.microsoft.com/office/drawing/2014/main" id="{A9B344D3-1CBC-4D3B-AC21-54FDE632193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 xmlns:a16="http://schemas.microsoft.com/office/drawing/2014/main" id="{60BCEAAD-E897-4EA3-AD92-6A762242C76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 xmlns:a16="http://schemas.microsoft.com/office/drawing/2014/main" id="{2CC8715A-67F1-4253-AF71-88364D636B2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a:extLst>
            <a:ext uri="{FF2B5EF4-FFF2-40B4-BE49-F238E27FC236}">
              <a16:creationId xmlns="" xmlns:a16="http://schemas.microsoft.com/office/drawing/2014/main" id="{D7966D6A-479D-4ECA-BE7C-88812B8D5FA8}"/>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a:extLst>
            <a:ext uri="{FF2B5EF4-FFF2-40B4-BE49-F238E27FC236}">
              <a16:creationId xmlns="" xmlns:a16="http://schemas.microsoft.com/office/drawing/2014/main" id="{1B7364CC-B4EF-4091-B506-EF2280322888}"/>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a:extLst>
            <a:ext uri="{FF2B5EF4-FFF2-40B4-BE49-F238E27FC236}">
              <a16:creationId xmlns="" xmlns:a16="http://schemas.microsoft.com/office/drawing/2014/main" id="{64A6F5C4-877E-4D43-8A9E-9A4D53BBC7E7}"/>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a:extLst>
            <a:ext uri="{FF2B5EF4-FFF2-40B4-BE49-F238E27FC236}">
              <a16:creationId xmlns="" xmlns:a16="http://schemas.microsoft.com/office/drawing/2014/main" id="{D84F0396-5075-4E6C-9B79-B4F1AD327C01}"/>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a:extLst>
            <a:ext uri="{FF2B5EF4-FFF2-40B4-BE49-F238E27FC236}">
              <a16:creationId xmlns="" xmlns:a16="http://schemas.microsoft.com/office/drawing/2014/main" id="{2AA21BF4-578D-49E3-847D-0F181BE45086}"/>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37" name="【認定こども園・幼稚園・保育所】&#10;一人当たり面積平均値テキスト">
          <a:extLst>
            <a:ext uri="{FF2B5EF4-FFF2-40B4-BE49-F238E27FC236}">
              <a16:creationId xmlns="" xmlns:a16="http://schemas.microsoft.com/office/drawing/2014/main" id="{3B0BDFCB-0CAD-4B55-A8FA-8559F3F6248A}"/>
            </a:ext>
          </a:extLst>
        </xdr:cNvPr>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a:extLst>
            <a:ext uri="{FF2B5EF4-FFF2-40B4-BE49-F238E27FC236}">
              <a16:creationId xmlns="" xmlns:a16="http://schemas.microsoft.com/office/drawing/2014/main" id="{871A2E25-4415-4ADE-8F1B-640B713A65E6}"/>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a:extLst>
            <a:ext uri="{FF2B5EF4-FFF2-40B4-BE49-F238E27FC236}">
              <a16:creationId xmlns="" xmlns:a16="http://schemas.microsoft.com/office/drawing/2014/main" id="{661650D9-159B-4110-8A24-D1D8D03E55F1}"/>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a:extLst>
            <a:ext uri="{FF2B5EF4-FFF2-40B4-BE49-F238E27FC236}">
              <a16:creationId xmlns="" xmlns:a16="http://schemas.microsoft.com/office/drawing/2014/main" id="{94046009-48BB-494E-AC14-704C8D7BC9E5}"/>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a:extLst>
            <a:ext uri="{FF2B5EF4-FFF2-40B4-BE49-F238E27FC236}">
              <a16:creationId xmlns="" xmlns:a16="http://schemas.microsoft.com/office/drawing/2014/main" id="{2F378B2A-7809-4C0D-8F9A-703641FC5BA7}"/>
            </a:ext>
          </a:extLst>
        </xdr:cNvPr>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 xmlns:a16="http://schemas.microsoft.com/office/drawing/2014/main" id="{95FAAFBD-D19F-4D49-8631-6E62AFD6F5F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 xmlns:a16="http://schemas.microsoft.com/office/drawing/2014/main" id="{76D95EDD-46D6-48B4-B412-7838BB6327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 xmlns:a16="http://schemas.microsoft.com/office/drawing/2014/main" id="{00E3ACEC-CDEC-400C-B658-7EA784917F4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 xmlns:a16="http://schemas.microsoft.com/office/drawing/2014/main" id="{EA024161-6156-4BB1-91A3-DF316E61FB8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 xmlns:a16="http://schemas.microsoft.com/office/drawing/2014/main" id="{508F5F29-6593-4797-9120-3FD7A234D4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47" name="楕円 446">
          <a:extLst>
            <a:ext uri="{FF2B5EF4-FFF2-40B4-BE49-F238E27FC236}">
              <a16:creationId xmlns="" xmlns:a16="http://schemas.microsoft.com/office/drawing/2014/main" id="{58281CE6-08AF-4FB1-A578-AA0E8DE014C6}"/>
            </a:ext>
          </a:extLst>
        </xdr:cNvPr>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63263</xdr:rowOff>
    </xdr:from>
    <xdr:ext cx="469744" cy="259045"/>
    <xdr:sp macro="" textlink="">
      <xdr:nvSpPr>
        <xdr:cNvPr id="448" name="【認定こども園・幼稚園・保育所】&#10;一人当たり面積該当値テキスト">
          <a:extLst>
            <a:ext uri="{FF2B5EF4-FFF2-40B4-BE49-F238E27FC236}">
              <a16:creationId xmlns="" xmlns:a16="http://schemas.microsoft.com/office/drawing/2014/main" id="{EDB9EE3D-6617-48D4-BC9B-4864C74E6D72}"/>
            </a:ext>
          </a:extLst>
        </xdr:cNvPr>
        <xdr:cNvSpPr txBox="1"/>
      </xdr:nvSpPr>
      <xdr:spPr>
        <a:xfrm>
          <a:off x="221996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49" name="楕円 448">
          <a:extLst>
            <a:ext uri="{FF2B5EF4-FFF2-40B4-BE49-F238E27FC236}">
              <a16:creationId xmlns="" xmlns:a16="http://schemas.microsoft.com/office/drawing/2014/main" id="{DFB5F91B-D6D9-46B7-A1F0-E87A9646450B}"/>
            </a:ext>
          </a:extLst>
        </xdr:cNvPr>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135636</xdr:rowOff>
    </xdr:to>
    <xdr:cxnSp macro="">
      <xdr:nvCxnSpPr>
        <xdr:cNvPr id="450" name="直線コネクタ 449">
          <a:extLst>
            <a:ext uri="{FF2B5EF4-FFF2-40B4-BE49-F238E27FC236}">
              <a16:creationId xmlns="" xmlns:a16="http://schemas.microsoft.com/office/drawing/2014/main" id="{181F3939-DF8F-484A-8783-185F1BD20326}"/>
            </a:ext>
          </a:extLst>
        </xdr:cNvPr>
        <xdr:cNvCxnSpPr/>
      </xdr:nvCxnSpPr>
      <xdr:spPr>
        <a:xfrm>
          <a:off x="21323300" y="699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451" name="楕円 450">
          <a:extLst>
            <a:ext uri="{FF2B5EF4-FFF2-40B4-BE49-F238E27FC236}">
              <a16:creationId xmlns="" xmlns:a16="http://schemas.microsoft.com/office/drawing/2014/main" id="{C8D82B55-384F-41AB-8759-EF46EDDCAD59}"/>
            </a:ext>
          </a:extLst>
        </xdr:cNvPr>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135636</xdr:rowOff>
    </xdr:to>
    <xdr:cxnSp macro="">
      <xdr:nvCxnSpPr>
        <xdr:cNvPr id="452" name="直線コネクタ 451">
          <a:extLst>
            <a:ext uri="{FF2B5EF4-FFF2-40B4-BE49-F238E27FC236}">
              <a16:creationId xmlns="" xmlns:a16="http://schemas.microsoft.com/office/drawing/2014/main" id="{E8E7B9DC-C658-4D4C-B878-1B7B522DDC79}"/>
            </a:ext>
          </a:extLst>
        </xdr:cNvPr>
        <xdr:cNvCxnSpPr/>
      </xdr:nvCxnSpPr>
      <xdr:spPr>
        <a:xfrm>
          <a:off x="20434300" y="699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84836</xdr:rowOff>
    </xdr:from>
    <xdr:to>
      <xdr:col>102</xdr:col>
      <xdr:colOff>165100</xdr:colOff>
      <xdr:row>41</xdr:row>
      <xdr:rowOff>14986</xdr:rowOff>
    </xdr:to>
    <xdr:sp macro="" textlink="">
      <xdr:nvSpPr>
        <xdr:cNvPr id="453" name="楕円 452">
          <a:extLst>
            <a:ext uri="{FF2B5EF4-FFF2-40B4-BE49-F238E27FC236}">
              <a16:creationId xmlns="" xmlns:a16="http://schemas.microsoft.com/office/drawing/2014/main" id="{C8FC48BB-038F-4E34-AF68-050EF0253868}"/>
            </a:ext>
          </a:extLst>
        </xdr:cNvPr>
        <xdr:cNvSpPr/>
      </xdr:nvSpPr>
      <xdr:spPr>
        <a:xfrm>
          <a:off x="19494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135636</xdr:rowOff>
    </xdr:from>
    <xdr:to>
      <xdr:col>107</xdr:col>
      <xdr:colOff>50800</xdr:colOff>
      <xdr:row>40</xdr:row>
      <xdr:rowOff>135636</xdr:rowOff>
    </xdr:to>
    <xdr:cxnSp macro="">
      <xdr:nvCxnSpPr>
        <xdr:cNvPr id="454" name="直線コネクタ 453">
          <a:extLst>
            <a:ext uri="{FF2B5EF4-FFF2-40B4-BE49-F238E27FC236}">
              <a16:creationId xmlns="" xmlns:a16="http://schemas.microsoft.com/office/drawing/2014/main" id="{AB0F1BF0-B07C-4930-AB00-5EA039B453E8}"/>
            </a:ext>
          </a:extLst>
        </xdr:cNvPr>
        <xdr:cNvCxnSpPr/>
      </xdr:nvCxnSpPr>
      <xdr:spPr>
        <a:xfrm>
          <a:off x="19545300" y="6993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a:extLst>
            <a:ext uri="{FF2B5EF4-FFF2-40B4-BE49-F238E27FC236}">
              <a16:creationId xmlns="" xmlns:a16="http://schemas.microsoft.com/office/drawing/2014/main" id="{3BBC6922-7112-44C1-AB9B-F36A98460B84}"/>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56" name="n_2aveValue【認定こども園・幼稚園・保育所】&#10;一人当たり面積">
          <a:extLst>
            <a:ext uri="{FF2B5EF4-FFF2-40B4-BE49-F238E27FC236}">
              <a16:creationId xmlns="" xmlns:a16="http://schemas.microsoft.com/office/drawing/2014/main" id="{DD953438-7AAB-4A28-890C-828B2025FE46}"/>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57" name="n_3aveValue【認定こども園・幼稚園・保育所】&#10;一人当たり面積">
          <a:extLst>
            <a:ext uri="{FF2B5EF4-FFF2-40B4-BE49-F238E27FC236}">
              <a16:creationId xmlns="" xmlns:a16="http://schemas.microsoft.com/office/drawing/2014/main" id="{707226AE-C81C-49E2-9C05-2EE298583B0A}"/>
            </a:ext>
          </a:extLst>
        </xdr:cNvPr>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58" name="n_1mainValue【認定こども園・幼稚園・保育所】&#10;一人当たり面積">
          <a:extLst>
            <a:ext uri="{FF2B5EF4-FFF2-40B4-BE49-F238E27FC236}">
              <a16:creationId xmlns="" xmlns:a16="http://schemas.microsoft.com/office/drawing/2014/main" id="{DC2DCD10-4C15-4DAD-A9B4-67F9ACFB8137}"/>
            </a:ext>
          </a:extLst>
        </xdr:cNvPr>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459" name="n_2mainValue【認定こども園・幼稚園・保育所】&#10;一人当たり面積">
          <a:extLst>
            <a:ext uri="{FF2B5EF4-FFF2-40B4-BE49-F238E27FC236}">
              <a16:creationId xmlns="" xmlns:a16="http://schemas.microsoft.com/office/drawing/2014/main" id="{A868F56F-2BD7-4CB3-8B7D-1DFB17CDD342}"/>
            </a:ext>
          </a:extLst>
        </xdr:cNvPr>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6113</xdr:rowOff>
    </xdr:from>
    <xdr:ext cx="469744" cy="259045"/>
    <xdr:sp macro="" textlink="">
      <xdr:nvSpPr>
        <xdr:cNvPr id="460" name="n_3mainValue【認定こども園・幼稚園・保育所】&#10;一人当たり面積">
          <a:extLst>
            <a:ext uri="{FF2B5EF4-FFF2-40B4-BE49-F238E27FC236}">
              <a16:creationId xmlns="" xmlns:a16="http://schemas.microsoft.com/office/drawing/2014/main" id="{494382F5-F6B0-4A7E-A662-1F09BFA109A1}"/>
            </a:ext>
          </a:extLst>
        </xdr:cNvPr>
        <xdr:cNvSpPr txBox="1"/>
      </xdr:nvSpPr>
      <xdr:spPr>
        <a:xfrm>
          <a:off x="19310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a:extLst>
            <a:ext uri="{FF2B5EF4-FFF2-40B4-BE49-F238E27FC236}">
              <a16:creationId xmlns="" xmlns:a16="http://schemas.microsoft.com/office/drawing/2014/main" id="{6A818155-4B62-4ACF-A39E-67127A1110D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a:extLst>
            <a:ext uri="{FF2B5EF4-FFF2-40B4-BE49-F238E27FC236}">
              <a16:creationId xmlns="" xmlns:a16="http://schemas.microsoft.com/office/drawing/2014/main" id="{CF0F6689-99CA-496D-98C8-BE80B34BE0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a:extLst>
            <a:ext uri="{FF2B5EF4-FFF2-40B4-BE49-F238E27FC236}">
              <a16:creationId xmlns="" xmlns:a16="http://schemas.microsoft.com/office/drawing/2014/main" id="{CEC09C20-5F35-4F65-8AD8-0D227EE26B0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a:extLst>
            <a:ext uri="{FF2B5EF4-FFF2-40B4-BE49-F238E27FC236}">
              <a16:creationId xmlns="" xmlns:a16="http://schemas.microsoft.com/office/drawing/2014/main" id="{84437A79-1614-4965-83AA-F2021F5838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a:extLst>
            <a:ext uri="{FF2B5EF4-FFF2-40B4-BE49-F238E27FC236}">
              <a16:creationId xmlns="" xmlns:a16="http://schemas.microsoft.com/office/drawing/2014/main" id="{790320EE-A781-4141-A65F-3087F05AFD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a:extLst>
            <a:ext uri="{FF2B5EF4-FFF2-40B4-BE49-F238E27FC236}">
              <a16:creationId xmlns="" xmlns:a16="http://schemas.microsoft.com/office/drawing/2014/main" id="{9630107F-9042-4473-B1C7-64ABD8FDEE4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a:extLst>
            <a:ext uri="{FF2B5EF4-FFF2-40B4-BE49-F238E27FC236}">
              <a16:creationId xmlns="" xmlns:a16="http://schemas.microsoft.com/office/drawing/2014/main" id="{152FB60F-CF6F-49F9-BEB3-A953F912BE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 xmlns:a16="http://schemas.microsoft.com/office/drawing/2014/main" id="{D626DA4F-8C85-4394-AB48-438C5D5FD18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 xmlns:a16="http://schemas.microsoft.com/office/drawing/2014/main" id="{989D91A9-8E76-40BA-A336-4D8AC7D3811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 xmlns:a16="http://schemas.microsoft.com/office/drawing/2014/main" id="{CF2F9164-F836-4FD9-A7C9-5AE75328CB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 xmlns:a16="http://schemas.microsoft.com/office/drawing/2014/main" id="{12BF35C9-EE03-44CB-B207-1B9F9DD52A32}"/>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a:extLst>
            <a:ext uri="{FF2B5EF4-FFF2-40B4-BE49-F238E27FC236}">
              <a16:creationId xmlns="" xmlns:a16="http://schemas.microsoft.com/office/drawing/2014/main" id="{38A52C8D-CE4F-4AF0-9FBA-191FBDCFB10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a:extLst>
            <a:ext uri="{FF2B5EF4-FFF2-40B4-BE49-F238E27FC236}">
              <a16:creationId xmlns="" xmlns:a16="http://schemas.microsoft.com/office/drawing/2014/main" id="{AEFDDFE0-3354-4E05-803F-D07E59AE8C4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a:extLst>
            <a:ext uri="{FF2B5EF4-FFF2-40B4-BE49-F238E27FC236}">
              <a16:creationId xmlns="" xmlns:a16="http://schemas.microsoft.com/office/drawing/2014/main" id="{77DF7453-602E-4E79-A197-7757D5C66E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a:extLst>
            <a:ext uri="{FF2B5EF4-FFF2-40B4-BE49-F238E27FC236}">
              <a16:creationId xmlns="" xmlns:a16="http://schemas.microsoft.com/office/drawing/2014/main" id="{325A9B84-DBAE-48C8-AFD9-1C43DBE33D5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a:extLst>
            <a:ext uri="{FF2B5EF4-FFF2-40B4-BE49-F238E27FC236}">
              <a16:creationId xmlns="" xmlns:a16="http://schemas.microsoft.com/office/drawing/2014/main" id="{60C4A932-0C42-438D-A06E-2B4693A13CD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a:extLst>
            <a:ext uri="{FF2B5EF4-FFF2-40B4-BE49-F238E27FC236}">
              <a16:creationId xmlns="" xmlns:a16="http://schemas.microsoft.com/office/drawing/2014/main" id="{923DA96B-F711-400E-9EAA-237CECA6CD0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a:extLst>
            <a:ext uri="{FF2B5EF4-FFF2-40B4-BE49-F238E27FC236}">
              <a16:creationId xmlns="" xmlns:a16="http://schemas.microsoft.com/office/drawing/2014/main" id="{4A0891D5-F9B9-4256-8D20-39B06D5184E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a:extLst>
            <a:ext uri="{FF2B5EF4-FFF2-40B4-BE49-F238E27FC236}">
              <a16:creationId xmlns="" xmlns:a16="http://schemas.microsoft.com/office/drawing/2014/main" id="{A71FD42E-6173-46CF-B9D2-0B1275D6C72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a:extLst>
            <a:ext uri="{FF2B5EF4-FFF2-40B4-BE49-F238E27FC236}">
              <a16:creationId xmlns="" xmlns:a16="http://schemas.microsoft.com/office/drawing/2014/main" id="{5B71FBDA-FB3A-4F80-B2E3-086843B3C68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a:extLst>
            <a:ext uri="{FF2B5EF4-FFF2-40B4-BE49-F238E27FC236}">
              <a16:creationId xmlns="" xmlns:a16="http://schemas.microsoft.com/office/drawing/2014/main" id="{52FFBE5F-0059-4B62-8024-B5C13A6F9EB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 xmlns:a16="http://schemas.microsoft.com/office/drawing/2014/main" id="{C4668436-AA9A-4808-8127-FC6BE6033C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a:extLst>
            <a:ext uri="{FF2B5EF4-FFF2-40B4-BE49-F238E27FC236}">
              <a16:creationId xmlns="" xmlns:a16="http://schemas.microsoft.com/office/drawing/2014/main" id="{6313278D-CB45-433C-B2D6-3CE2D3E42DB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 xmlns:a16="http://schemas.microsoft.com/office/drawing/2014/main" id="{EE9F582C-D150-4B26-A02B-D1FF93D9B9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a:extLst>
            <a:ext uri="{FF2B5EF4-FFF2-40B4-BE49-F238E27FC236}">
              <a16:creationId xmlns="" xmlns:a16="http://schemas.microsoft.com/office/drawing/2014/main" id="{1C7726A4-77EB-49D3-B2E7-7B7A1EDF92B4}"/>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a:extLst>
            <a:ext uri="{FF2B5EF4-FFF2-40B4-BE49-F238E27FC236}">
              <a16:creationId xmlns="" xmlns:a16="http://schemas.microsoft.com/office/drawing/2014/main" id="{9F071759-A18B-4EED-A3E8-CBCD3F03AF7A}"/>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a:extLst>
            <a:ext uri="{FF2B5EF4-FFF2-40B4-BE49-F238E27FC236}">
              <a16:creationId xmlns="" xmlns:a16="http://schemas.microsoft.com/office/drawing/2014/main" id="{5CA9058E-B905-44FB-BB46-5181DB9B4967}"/>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a:extLst>
            <a:ext uri="{FF2B5EF4-FFF2-40B4-BE49-F238E27FC236}">
              <a16:creationId xmlns="" xmlns:a16="http://schemas.microsoft.com/office/drawing/2014/main" id="{536E2EAE-CB1B-4CBF-80B0-A2479057A1B8}"/>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a:extLst>
            <a:ext uri="{FF2B5EF4-FFF2-40B4-BE49-F238E27FC236}">
              <a16:creationId xmlns="" xmlns:a16="http://schemas.microsoft.com/office/drawing/2014/main" id="{73F8B06D-CD06-40DC-9B90-AD69EE012DD6}"/>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90" name="【学校施設】&#10;有形固定資産減価償却率平均値テキスト">
          <a:extLst>
            <a:ext uri="{FF2B5EF4-FFF2-40B4-BE49-F238E27FC236}">
              <a16:creationId xmlns="" xmlns:a16="http://schemas.microsoft.com/office/drawing/2014/main" id="{F5017173-7258-4622-BBE7-440B1848C68C}"/>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a:extLst>
            <a:ext uri="{FF2B5EF4-FFF2-40B4-BE49-F238E27FC236}">
              <a16:creationId xmlns="" xmlns:a16="http://schemas.microsoft.com/office/drawing/2014/main" id="{9F3CAB80-DA9F-4F98-B5BC-F43EAE0D92D8}"/>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a:extLst>
            <a:ext uri="{FF2B5EF4-FFF2-40B4-BE49-F238E27FC236}">
              <a16:creationId xmlns="" xmlns:a16="http://schemas.microsoft.com/office/drawing/2014/main" id="{BB05A92F-FB23-42E8-AF90-B90903315784}"/>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a:extLst>
            <a:ext uri="{FF2B5EF4-FFF2-40B4-BE49-F238E27FC236}">
              <a16:creationId xmlns="" xmlns:a16="http://schemas.microsoft.com/office/drawing/2014/main" id="{27CABC97-8C0A-47E3-A43A-6755EC5B6344}"/>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a:extLst>
            <a:ext uri="{FF2B5EF4-FFF2-40B4-BE49-F238E27FC236}">
              <a16:creationId xmlns="" xmlns:a16="http://schemas.microsoft.com/office/drawing/2014/main" id="{6CAA5AB1-A779-4414-947F-873C6B372359}"/>
            </a:ext>
          </a:extLst>
        </xdr:cNvPr>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 xmlns:a16="http://schemas.microsoft.com/office/drawing/2014/main" id="{8DB0D029-3F5C-4FC5-9906-03183C6C11F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 xmlns:a16="http://schemas.microsoft.com/office/drawing/2014/main" id="{0A712220-4026-492C-9A0B-8C6049D5953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 xmlns:a16="http://schemas.microsoft.com/office/drawing/2014/main" id="{C1F2C076-828A-4DC7-9533-C4C23943F2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 xmlns:a16="http://schemas.microsoft.com/office/drawing/2014/main" id="{D74B1730-75C1-496D-B125-77797924B2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 xmlns:a16="http://schemas.microsoft.com/office/drawing/2014/main" id="{75FBA3E6-2098-4EF4-83C2-EE7E9A3D01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78740</xdr:rowOff>
    </xdr:from>
    <xdr:to>
      <xdr:col>85</xdr:col>
      <xdr:colOff>177800</xdr:colOff>
      <xdr:row>60</xdr:row>
      <xdr:rowOff>8890</xdr:rowOff>
    </xdr:to>
    <xdr:sp macro="" textlink="">
      <xdr:nvSpPr>
        <xdr:cNvPr id="500" name="楕円 499">
          <a:extLst>
            <a:ext uri="{FF2B5EF4-FFF2-40B4-BE49-F238E27FC236}">
              <a16:creationId xmlns="" xmlns:a16="http://schemas.microsoft.com/office/drawing/2014/main" id="{5AEE00F8-D61D-4B4C-B904-640904AC3155}"/>
            </a:ext>
          </a:extLst>
        </xdr:cNvPr>
        <xdr:cNvSpPr/>
      </xdr:nvSpPr>
      <xdr:spPr>
        <a:xfrm>
          <a:off x="16268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101617</xdr:rowOff>
    </xdr:from>
    <xdr:ext cx="405111" cy="259045"/>
    <xdr:sp macro="" textlink="">
      <xdr:nvSpPr>
        <xdr:cNvPr id="501" name="【学校施設】&#10;有形固定資産減価償却率該当値テキスト">
          <a:extLst>
            <a:ext uri="{FF2B5EF4-FFF2-40B4-BE49-F238E27FC236}">
              <a16:creationId xmlns="" xmlns:a16="http://schemas.microsoft.com/office/drawing/2014/main" id="{328E98A6-3098-45D9-B512-8FBC98D8009B}"/>
            </a:ext>
          </a:extLst>
        </xdr:cNvPr>
        <xdr:cNvSpPr txBox="1"/>
      </xdr:nvSpPr>
      <xdr:spPr>
        <a:xfrm>
          <a:off x="16357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139700</xdr:rowOff>
    </xdr:from>
    <xdr:to>
      <xdr:col>81</xdr:col>
      <xdr:colOff>101600</xdr:colOff>
      <xdr:row>60</xdr:row>
      <xdr:rowOff>69850</xdr:rowOff>
    </xdr:to>
    <xdr:sp macro="" textlink="">
      <xdr:nvSpPr>
        <xdr:cNvPr id="502" name="楕円 501">
          <a:extLst>
            <a:ext uri="{FF2B5EF4-FFF2-40B4-BE49-F238E27FC236}">
              <a16:creationId xmlns="" xmlns:a16="http://schemas.microsoft.com/office/drawing/2014/main" id="{347F5E71-A5FD-408D-A272-2E9614AF1B59}"/>
            </a:ext>
          </a:extLst>
        </xdr:cNvPr>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60</xdr:row>
      <xdr:rowOff>19050</xdr:rowOff>
    </xdr:to>
    <xdr:cxnSp macro="">
      <xdr:nvCxnSpPr>
        <xdr:cNvPr id="503" name="直線コネクタ 502">
          <a:extLst>
            <a:ext uri="{FF2B5EF4-FFF2-40B4-BE49-F238E27FC236}">
              <a16:creationId xmlns="" xmlns:a16="http://schemas.microsoft.com/office/drawing/2014/main" id="{F4386453-6E8C-4CD3-BE41-C3F6F4703B41}"/>
            </a:ext>
          </a:extLst>
        </xdr:cNvPr>
        <xdr:cNvCxnSpPr/>
      </xdr:nvCxnSpPr>
      <xdr:spPr>
        <a:xfrm flipV="1">
          <a:off x="15481300" y="102450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04" name="楕円 503">
          <a:extLst>
            <a:ext uri="{FF2B5EF4-FFF2-40B4-BE49-F238E27FC236}">
              <a16:creationId xmlns="" xmlns:a16="http://schemas.microsoft.com/office/drawing/2014/main" id="{3A5E60AD-CD08-4A32-BE66-A8430F272545}"/>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19050</xdr:rowOff>
    </xdr:from>
    <xdr:to>
      <xdr:col>81</xdr:col>
      <xdr:colOff>50800</xdr:colOff>
      <xdr:row>60</xdr:row>
      <xdr:rowOff>68580</xdr:rowOff>
    </xdr:to>
    <xdr:cxnSp macro="">
      <xdr:nvCxnSpPr>
        <xdr:cNvPr id="505" name="直線コネクタ 504">
          <a:extLst>
            <a:ext uri="{FF2B5EF4-FFF2-40B4-BE49-F238E27FC236}">
              <a16:creationId xmlns="" xmlns:a16="http://schemas.microsoft.com/office/drawing/2014/main" id="{EF2D747F-7A96-4B17-867E-50E98E11C6AB}"/>
            </a:ext>
          </a:extLst>
        </xdr:cNvPr>
        <xdr:cNvCxnSpPr/>
      </xdr:nvCxnSpPr>
      <xdr:spPr>
        <a:xfrm flipV="1">
          <a:off x="14592300" y="10306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67310</xdr:rowOff>
    </xdr:from>
    <xdr:to>
      <xdr:col>72</xdr:col>
      <xdr:colOff>38100</xdr:colOff>
      <xdr:row>59</xdr:row>
      <xdr:rowOff>168910</xdr:rowOff>
    </xdr:to>
    <xdr:sp macro="" textlink="">
      <xdr:nvSpPr>
        <xdr:cNvPr id="506" name="楕円 505">
          <a:extLst>
            <a:ext uri="{FF2B5EF4-FFF2-40B4-BE49-F238E27FC236}">
              <a16:creationId xmlns="" xmlns:a16="http://schemas.microsoft.com/office/drawing/2014/main" id="{4A3CF284-FFAD-4273-9DB0-EFE6F754AAFC}"/>
            </a:ext>
          </a:extLst>
        </xdr:cNvPr>
        <xdr:cNvSpPr/>
      </xdr:nvSpPr>
      <xdr:spPr>
        <a:xfrm>
          <a:off x="13652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118110</xdr:rowOff>
    </xdr:from>
    <xdr:to>
      <xdr:col>76</xdr:col>
      <xdr:colOff>114300</xdr:colOff>
      <xdr:row>60</xdr:row>
      <xdr:rowOff>68580</xdr:rowOff>
    </xdr:to>
    <xdr:cxnSp macro="">
      <xdr:nvCxnSpPr>
        <xdr:cNvPr id="507" name="直線コネクタ 506">
          <a:extLst>
            <a:ext uri="{FF2B5EF4-FFF2-40B4-BE49-F238E27FC236}">
              <a16:creationId xmlns="" xmlns:a16="http://schemas.microsoft.com/office/drawing/2014/main" id="{975861E8-CE2A-4DDB-91D2-1BDF2671F0DE}"/>
            </a:ext>
          </a:extLst>
        </xdr:cNvPr>
        <xdr:cNvCxnSpPr/>
      </xdr:nvCxnSpPr>
      <xdr:spPr>
        <a:xfrm>
          <a:off x="13703300" y="10233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508" name="n_1aveValue【学校施設】&#10;有形固定資産減価償却率">
          <a:extLst>
            <a:ext uri="{FF2B5EF4-FFF2-40B4-BE49-F238E27FC236}">
              <a16:creationId xmlns="" xmlns:a16="http://schemas.microsoft.com/office/drawing/2014/main" id="{64DA9F7E-594F-4E0D-989F-55B1CF2145FC}"/>
            </a:ext>
          </a:extLst>
        </xdr:cNvPr>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09" name="n_2aveValue【学校施設】&#10;有形固定資産減価償却率">
          <a:extLst>
            <a:ext uri="{FF2B5EF4-FFF2-40B4-BE49-F238E27FC236}">
              <a16:creationId xmlns="" xmlns:a16="http://schemas.microsoft.com/office/drawing/2014/main" id="{2C4C3009-64CE-4C78-A94B-6722A4E6EF7B}"/>
            </a:ext>
          </a:extLst>
        </xdr:cNvPr>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10" name="n_3aveValue【学校施設】&#10;有形固定資産減価償却率">
          <a:extLst>
            <a:ext uri="{FF2B5EF4-FFF2-40B4-BE49-F238E27FC236}">
              <a16:creationId xmlns="" xmlns:a16="http://schemas.microsoft.com/office/drawing/2014/main" id="{74A95EAE-DDB9-4008-ACB3-3E94367F2134}"/>
            </a:ext>
          </a:extLst>
        </xdr:cNvPr>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86377</xdr:rowOff>
    </xdr:from>
    <xdr:ext cx="405111" cy="259045"/>
    <xdr:sp macro="" textlink="">
      <xdr:nvSpPr>
        <xdr:cNvPr id="511" name="n_1mainValue【学校施設】&#10;有形固定資産減価償却率">
          <a:extLst>
            <a:ext uri="{FF2B5EF4-FFF2-40B4-BE49-F238E27FC236}">
              <a16:creationId xmlns="" xmlns:a16="http://schemas.microsoft.com/office/drawing/2014/main" id="{7EF8E962-EA04-42F8-908C-7D1538DFB83A}"/>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12" name="n_2mainValue【学校施設】&#10;有形固定資産減価償却率">
          <a:extLst>
            <a:ext uri="{FF2B5EF4-FFF2-40B4-BE49-F238E27FC236}">
              <a16:creationId xmlns="" xmlns:a16="http://schemas.microsoft.com/office/drawing/2014/main" id="{B2FCCFEB-4883-45E3-84D4-CA4808FEE073}"/>
            </a:ext>
          </a:extLst>
        </xdr:cNvPr>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13987</xdr:rowOff>
    </xdr:from>
    <xdr:ext cx="405111" cy="259045"/>
    <xdr:sp macro="" textlink="">
      <xdr:nvSpPr>
        <xdr:cNvPr id="513" name="n_3mainValue【学校施設】&#10;有形固定資産減価償却率">
          <a:extLst>
            <a:ext uri="{FF2B5EF4-FFF2-40B4-BE49-F238E27FC236}">
              <a16:creationId xmlns="" xmlns:a16="http://schemas.microsoft.com/office/drawing/2014/main" id="{0B48C948-BC8B-4400-A050-297A94BD4EDC}"/>
            </a:ext>
          </a:extLst>
        </xdr:cNvPr>
        <xdr:cNvSpPr txBox="1"/>
      </xdr:nvSpPr>
      <xdr:spPr>
        <a:xfrm>
          <a:off x="13500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 xmlns:a16="http://schemas.microsoft.com/office/drawing/2014/main" id="{775F70F2-2F89-463A-B116-868CABFE71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 xmlns:a16="http://schemas.microsoft.com/office/drawing/2014/main" id="{5A3C34DA-9051-4D0F-9128-A48AEEB93A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 xmlns:a16="http://schemas.microsoft.com/office/drawing/2014/main" id="{056D789A-100A-4865-A648-A70256A50B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 xmlns:a16="http://schemas.microsoft.com/office/drawing/2014/main" id="{FBC754C8-98ED-465F-9288-C2B7283A55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 xmlns:a16="http://schemas.microsoft.com/office/drawing/2014/main" id="{1805B2F7-7434-4858-900D-A4F2124F7CA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 xmlns:a16="http://schemas.microsoft.com/office/drawing/2014/main" id="{0E700131-7C92-4ACF-BD6B-5487A0F0573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 xmlns:a16="http://schemas.microsoft.com/office/drawing/2014/main" id="{15B09639-3534-4F94-A9FD-0B4772CC97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 xmlns:a16="http://schemas.microsoft.com/office/drawing/2014/main" id="{CFCEDBC7-4530-44B7-8E6B-DE1B44FC60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 xmlns:a16="http://schemas.microsoft.com/office/drawing/2014/main" id="{B4ECD1D7-DA99-4873-9ABE-3C460EEFCC2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 xmlns:a16="http://schemas.microsoft.com/office/drawing/2014/main" id="{193262E6-5678-4B4B-BC31-EFA92791A04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 xmlns:a16="http://schemas.microsoft.com/office/drawing/2014/main" id="{7584AED3-2788-4D94-BF83-244B3129E6A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a:extLst>
            <a:ext uri="{FF2B5EF4-FFF2-40B4-BE49-F238E27FC236}">
              <a16:creationId xmlns="" xmlns:a16="http://schemas.microsoft.com/office/drawing/2014/main" id="{C80D0A23-FD6F-4FD6-9AA9-4A66AB9E635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a:extLst>
            <a:ext uri="{FF2B5EF4-FFF2-40B4-BE49-F238E27FC236}">
              <a16:creationId xmlns="" xmlns:a16="http://schemas.microsoft.com/office/drawing/2014/main" id="{6EA582A4-258D-4F86-B356-E834C265572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a:extLst>
            <a:ext uri="{FF2B5EF4-FFF2-40B4-BE49-F238E27FC236}">
              <a16:creationId xmlns="" xmlns:a16="http://schemas.microsoft.com/office/drawing/2014/main" id="{5D61F7AE-3834-4F20-AF99-6F7204B080F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a:extLst>
            <a:ext uri="{FF2B5EF4-FFF2-40B4-BE49-F238E27FC236}">
              <a16:creationId xmlns="" xmlns:a16="http://schemas.microsoft.com/office/drawing/2014/main" id="{C64FBC05-BA2D-4ACB-9F8D-394EF20C95E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a:extLst>
            <a:ext uri="{FF2B5EF4-FFF2-40B4-BE49-F238E27FC236}">
              <a16:creationId xmlns="" xmlns:a16="http://schemas.microsoft.com/office/drawing/2014/main" id="{5A76A7E4-6F2C-4071-96F8-FDE54FBAF33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a:extLst>
            <a:ext uri="{FF2B5EF4-FFF2-40B4-BE49-F238E27FC236}">
              <a16:creationId xmlns="" xmlns:a16="http://schemas.microsoft.com/office/drawing/2014/main" id="{906F89FA-D6B5-46D2-B994-C9CE64AE7E7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a:extLst>
            <a:ext uri="{FF2B5EF4-FFF2-40B4-BE49-F238E27FC236}">
              <a16:creationId xmlns="" xmlns:a16="http://schemas.microsoft.com/office/drawing/2014/main" id="{7A50F05C-F418-41DB-8ECA-F681B360938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a:extLst>
            <a:ext uri="{FF2B5EF4-FFF2-40B4-BE49-F238E27FC236}">
              <a16:creationId xmlns="" xmlns:a16="http://schemas.microsoft.com/office/drawing/2014/main" id="{6B4F497B-A75B-4EFE-BD14-0A5312BC99D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a:extLst>
            <a:ext uri="{FF2B5EF4-FFF2-40B4-BE49-F238E27FC236}">
              <a16:creationId xmlns="" xmlns:a16="http://schemas.microsoft.com/office/drawing/2014/main" id="{D3AA1E9A-A64F-4FBE-8545-DFDE2E4305C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a:extLst>
            <a:ext uri="{FF2B5EF4-FFF2-40B4-BE49-F238E27FC236}">
              <a16:creationId xmlns="" xmlns:a16="http://schemas.microsoft.com/office/drawing/2014/main" id="{F8A0F254-25D7-466B-AE8D-81E9D427C5B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a:extLst>
            <a:ext uri="{FF2B5EF4-FFF2-40B4-BE49-F238E27FC236}">
              <a16:creationId xmlns="" xmlns:a16="http://schemas.microsoft.com/office/drawing/2014/main" id="{CE52D9C2-D63C-41B0-874C-1A4A18303D7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a:extLst>
            <a:ext uri="{FF2B5EF4-FFF2-40B4-BE49-F238E27FC236}">
              <a16:creationId xmlns="" xmlns:a16="http://schemas.microsoft.com/office/drawing/2014/main" id="{2076A92F-0F19-476D-B51D-D12D08B2F40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 xmlns:a16="http://schemas.microsoft.com/office/drawing/2014/main" id="{D86DF65E-D1A2-483C-BFC3-E7415E2ED71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 xmlns:a16="http://schemas.microsoft.com/office/drawing/2014/main" id="{0ACAF0C1-1E31-4AD6-9549-4CB8CB6DC32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a:extLst>
            <a:ext uri="{FF2B5EF4-FFF2-40B4-BE49-F238E27FC236}">
              <a16:creationId xmlns="" xmlns:a16="http://schemas.microsoft.com/office/drawing/2014/main" id="{51630A2D-57A2-4C5C-AAD4-C6D5308DC0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a:extLst>
            <a:ext uri="{FF2B5EF4-FFF2-40B4-BE49-F238E27FC236}">
              <a16:creationId xmlns="" xmlns:a16="http://schemas.microsoft.com/office/drawing/2014/main" id="{5D79110A-A6A4-4CCE-8415-52BEFDAF5828}"/>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a:extLst>
            <a:ext uri="{FF2B5EF4-FFF2-40B4-BE49-F238E27FC236}">
              <a16:creationId xmlns="" xmlns:a16="http://schemas.microsoft.com/office/drawing/2014/main" id="{9CC568B3-429E-41EC-A6D0-C9D38C11C70D}"/>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a:extLst>
            <a:ext uri="{FF2B5EF4-FFF2-40B4-BE49-F238E27FC236}">
              <a16:creationId xmlns="" xmlns:a16="http://schemas.microsoft.com/office/drawing/2014/main" id="{499B2038-FC85-4508-9785-43BF04480EE5}"/>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a:extLst>
            <a:ext uri="{FF2B5EF4-FFF2-40B4-BE49-F238E27FC236}">
              <a16:creationId xmlns="" xmlns:a16="http://schemas.microsoft.com/office/drawing/2014/main" id="{82F1E8F6-B7D0-4F80-97CA-392E105825DB}"/>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a:extLst>
            <a:ext uri="{FF2B5EF4-FFF2-40B4-BE49-F238E27FC236}">
              <a16:creationId xmlns="" xmlns:a16="http://schemas.microsoft.com/office/drawing/2014/main" id="{821C8B19-20D2-4C99-B208-D05928EAC184}"/>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545" name="【学校施設】&#10;一人当たり面積平均値テキスト">
          <a:extLst>
            <a:ext uri="{FF2B5EF4-FFF2-40B4-BE49-F238E27FC236}">
              <a16:creationId xmlns="" xmlns:a16="http://schemas.microsoft.com/office/drawing/2014/main" id="{D59ED9DF-4162-4732-80DB-6FE9B8445974}"/>
            </a:ext>
          </a:extLst>
        </xdr:cNvPr>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a:extLst>
            <a:ext uri="{FF2B5EF4-FFF2-40B4-BE49-F238E27FC236}">
              <a16:creationId xmlns="" xmlns:a16="http://schemas.microsoft.com/office/drawing/2014/main" id="{23CA425B-A0A9-4DB2-AF3B-4BBF89B01573}"/>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a:extLst>
            <a:ext uri="{FF2B5EF4-FFF2-40B4-BE49-F238E27FC236}">
              <a16:creationId xmlns="" xmlns:a16="http://schemas.microsoft.com/office/drawing/2014/main" id="{04FD031A-1C88-43A0-92C4-13146E945D1C}"/>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a:extLst>
            <a:ext uri="{FF2B5EF4-FFF2-40B4-BE49-F238E27FC236}">
              <a16:creationId xmlns="" xmlns:a16="http://schemas.microsoft.com/office/drawing/2014/main" id="{7B501F5A-3C31-410B-B0E8-A0E4239F36E3}"/>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49" name="フローチャート: 判断 548">
          <a:extLst>
            <a:ext uri="{FF2B5EF4-FFF2-40B4-BE49-F238E27FC236}">
              <a16:creationId xmlns="" xmlns:a16="http://schemas.microsoft.com/office/drawing/2014/main" id="{484CBA08-D4AF-47AC-95C7-48835A1590A7}"/>
            </a:ext>
          </a:extLst>
        </xdr:cNvPr>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 xmlns:a16="http://schemas.microsoft.com/office/drawing/2014/main" id="{364FBC05-46AC-4AB0-AF33-6AC72A8E3D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 xmlns:a16="http://schemas.microsoft.com/office/drawing/2014/main" id="{9062B038-A278-46D9-A621-561727D9F19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 xmlns:a16="http://schemas.microsoft.com/office/drawing/2014/main" id="{9AF492B2-C5F6-4258-BF13-B10054ABDB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 xmlns:a16="http://schemas.microsoft.com/office/drawing/2014/main" id="{84515073-F184-409F-A0CC-9332BD362B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 xmlns:a16="http://schemas.microsoft.com/office/drawing/2014/main" id="{FDAC310B-A305-4F93-8403-EB6EF0CD942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55" name="楕円 554">
          <a:extLst>
            <a:ext uri="{FF2B5EF4-FFF2-40B4-BE49-F238E27FC236}">
              <a16:creationId xmlns="" xmlns:a16="http://schemas.microsoft.com/office/drawing/2014/main" id="{82C3BCD7-63FF-4136-A58F-C9C16B73C478}"/>
            </a:ext>
          </a:extLst>
        </xdr:cNvPr>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60977</xdr:rowOff>
    </xdr:from>
    <xdr:ext cx="469744" cy="259045"/>
    <xdr:sp macro="" textlink="">
      <xdr:nvSpPr>
        <xdr:cNvPr id="556" name="【学校施設】&#10;一人当たり面積該当値テキスト">
          <a:extLst>
            <a:ext uri="{FF2B5EF4-FFF2-40B4-BE49-F238E27FC236}">
              <a16:creationId xmlns="" xmlns:a16="http://schemas.microsoft.com/office/drawing/2014/main" id="{58F9C34F-8D15-45A7-853A-0A9CA27EF906}"/>
            </a:ext>
          </a:extLst>
        </xdr:cNvPr>
        <xdr:cNvSpPr txBox="1"/>
      </xdr:nvSpPr>
      <xdr:spPr>
        <a:xfrm>
          <a:off x="221996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79284</xdr:rowOff>
    </xdr:from>
    <xdr:to>
      <xdr:col>112</xdr:col>
      <xdr:colOff>38100</xdr:colOff>
      <xdr:row>62</xdr:row>
      <xdr:rowOff>9434</xdr:rowOff>
    </xdr:to>
    <xdr:sp macro="" textlink="">
      <xdr:nvSpPr>
        <xdr:cNvPr id="557" name="楕円 556">
          <a:extLst>
            <a:ext uri="{FF2B5EF4-FFF2-40B4-BE49-F238E27FC236}">
              <a16:creationId xmlns="" xmlns:a16="http://schemas.microsoft.com/office/drawing/2014/main" id="{D6C823C6-ABF8-42D7-817F-769902990131}"/>
            </a:ext>
          </a:extLst>
        </xdr:cNvPr>
        <xdr:cNvSpPr/>
      </xdr:nvSpPr>
      <xdr:spPr>
        <a:xfrm>
          <a:off x="21272500" y="105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130084</xdr:rowOff>
    </xdr:from>
    <xdr:to>
      <xdr:col>116</xdr:col>
      <xdr:colOff>63500</xdr:colOff>
      <xdr:row>61</xdr:row>
      <xdr:rowOff>133350</xdr:rowOff>
    </xdr:to>
    <xdr:cxnSp macro="">
      <xdr:nvCxnSpPr>
        <xdr:cNvPr id="558" name="直線コネクタ 557">
          <a:extLst>
            <a:ext uri="{FF2B5EF4-FFF2-40B4-BE49-F238E27FC236}">
              <a16:creationId xmlns="" xmlns:a16="http://schemas.microsoft.com/office/drawing/2014/main" id="{D2BC3216-E23D-477C-8E73-4BBF5FA2F475}"/>
            </a:ext>
          </a:extLst>
        </xdr:cNvPr>
        <xdr:cNvCxnSpPr/>
      </xdr:nvCxnSpPr>
      <xdr:spPr>
        <a:xfrm>
          <a:off x="21323300" y="10588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559" name="楕円 558">
          <a:extLst>
            <a:ext uri="{FF2B5EF4-FFF2-40B4-BE49-F238E27FC236}">
              <a16:creationId xmlns="" xmlns:a16="http://schemas.microsoft.com/office/drawing/2014/main" id="{992ACEEA-5B0C-4A15-8F43-90BD03CEB6BF}"/>
            </a:ext>
          </a:extLst>
        </xdr:cNvPr>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130084</xdr:rowOff>
    </xdr:to>
    <xdr:cxnSp macro="">
      <xdr:nvCxnSpPr>
        <xdr:cNvPr id="560" name="直線コネクタ 559">
          <a:extLst>
            <a:ext uri="{FF2B5EF4-FFF2-40B4-BE49-F238E27FC236}">
              <a16:creationId xmlns="" xmlns:a16="http://schemas.microsoft.com/office/drawing/2014/main" id="{237BDEFA-3990-45DF-98FC-AAE83A954D4F}"/>
            </a:ext>
          </a:extLst>
        </xdr:cNvPr>
        <xdr:cNvCxnSpPr/>
      </xdr:nvCxnSpPr>
      <xdr:spPr>
        <a:xfrm>
          <a:off x="20434300" y="105841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72753</xdr:rowOff>
    </xdr:from>
    <xdr:to>
      <xdr:col>102</xdr:col>
      <xdr:colOff>165100</xdr:colOff>
      <xdr:row>62</xdr:row>
      <xdr:rowOff>2903</xdr:rowOff>
    </xdr:to>
    <xdr:sp macro="" textlink="">
      <xdr:nvSpPr>
        <xdr:cNvPr id="561" name="楕円 560">
          <a:extLst>
            <a:ext uri="{FF2B5EF4-FFF2-40B4-BE49-F238E27FC236}">
              <a16:creationId xmlns="" xmlns:a16="http://schemas.microsoft.com/office/drawing/2014/main" id="{B34C2CEC-C1CC-4FBD-9563-9D6457B59E59}"/>
            </a:ext>
          </a:extLst>
        </xdr:cNvPr>
        <xdr:cNvSpPr/>
      </xdr:nvSpPr>
      <xdr:spPr>
        <a:xfrm>
          <a:off x="19494500" y="105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123553</xdr:rowOff>
    </xdr:from>
    <xdr:to>
      <xdr:col>107</xdr:col>
      <xdr:colOff>50800</xdr:colOff>
      <xdr:row>61</xdr:row>
      <xdr:rowOff>125730</xdr:rowOff>
    </xdr:to>
    <xdr:cxnSp macro="">
      <xdr:nvCxnSpPr>
        <xdr:cNvPr id="562" name="直線コネクタ 561">
          <a:extLst>
            <a:ext uri="{FF2B5EF4-FFF2-40B4-BE49-F238E27FC236}">
              <a16:creationId xmlns="" xmlns:a16="http://schemas.microsoft.com/office/drawing/2014/main" id="{3141F684-3EE9-4EFF-BE6E-342BF4F7397E}"/>
            </a:ext>
          </a:extLst>
        </xdr:cNvPr>
        <xdr:cNvCxnSpPr/>
      </xdr:nvCxnSpPr>
      <xdr:spPr>
        <a:xfrm>
          <a:off x="19545300" y="1058200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3" name="n_1aveValue【学校施設】&#10;一人当たり面積">
          <a:extLst>
            <a:ext uri="{FF2B5EF4-FFF2-40B4-BE49-F238E27FC236}">
              <a16:creationId xmlns="" xmlns:a16="http://schemas.microsoft.com/office/drawing/2014/main" id="{421FD94B-7B60-4F78-BF00-DD42E75317CF}"/>
            </a:ext>
          </a:extLst>
        </xdr:cNvPr>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64" name="n_2aveValue【学校施設】&#10;一人当たり面積">
          <a:extLst>
            <a:ext uri="{FF2B5EF4-FFF2-40B4-BE49-F238E27FC236}">
              <a16:creationId xmlns="" xmlns:a16="http://schemas.microsoft.com/office/drawing/2014/main" id="{C0AC85C4-196A-43B5-83F6-692D4644242C}"/>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565" name="n_3aveValue【学校施設】&#10;一人当たり面積">
          <a:extLst>
            <a:ext uri="{FF2B5EF4-FFF2-40B4-BE49-F238E27FC236}">
              <a16:creationId xmlns="" xmlns:a16="http://schemas.microsoft.com/office/drawing/2014/main" id="{323931C2-D051-4AB1-B440-59C8D6CC6C51}"/>
            </a:ext>
          </a:extLst>
        </xdr:cNvPr>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561</xdr:rowOff>
    </xdr:from>
    <xdr:ext cx="469744" cy="259045"/>
    <xdr:sp macro="" textlink="">
      <xdr:nvSpPr>
        <xdr:cNvPr id="566" name="n_1mainValue【学校施設】&#10;一人当たり面積">
          <a:extLst>
            <a:ext uri="{FF2B5EF4-FFF2-40B4-BE49-F238E27FC236}">
              <a16:creationId xmlns="" xmlns:a16="http://schemas.microsoft.com/office/drawing/2014/main" id="{CBBADEB2-E9D3-4491-BAAD-97FA1F9DBB72}"/>
            </a:ext>
          </a:extLst>
        </xdr:cNvPr>
        <xdr:cNvSpPr txBox="1"/>
      </xdr:nvSpPr>
      <xdr:spPr>
        <a:xfrm>
          <a:off x="21075727" y="106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167657</xdr:rowOff>
    </xdr:from>
    <xdr:ext cx="469744" cy="259045"/>
    <xdr:sp macro="" textlink="">
      <xdr:nvSpPr>
        <xdr:cNvPr id="567" name="n_2mainValue【学校施設】&#10;一人当たり面積">
          <a:extLst>
            <a:ext uri="{FF2B5EF4-FFF2-40B4-BE49-F238E27FC236}">
              <a16:creationId xmlns="" xmlns:a16="http://schemas.microsoft.com/office/drawing/2014/main" id="{E646379B-EE7D-4E58-ABCF-9E588F148CE7}"/>
            </a:ext>
          </a:extLst>
        </xdr:cNvPr>
        <xdr:cNvSpPr txBox="1"/>
      </xdr:nvSpPr>
      <xdr:spPr>
        <a:xfrm>
          <a:off x="20199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165480</xdr:rowOff>
    </xdr:from>
    <xdr:ext cx="469744" cy="259045"/>
    <xdr:sp macro="" textlink="">
      <xdr:nvSpPr>
        <xdr:cNvPr id="568" name="n_3mainValue【学校施設】&#10;一人当たり面積">
          <a:extLst>
            <a:ext uri="{FF2B5EF4-FFF2-40B4-BE49-F238E27FC236}">
              <a16:creationId xmlns="" xmlns:a16="http://schemas.microsoft.com/office/drawing/2014/main" id="{4C7B509C-6DDB-4322-8CF3-4CA1EE8970FE}"/>
            </a:ext>
          </a:extLst>
        </xdr:cNvPr>
        <xdr:cNvSpPr txBox="1"/>
      </xdr:nvSpPr>
      <xdr:spPr>
        <a:xfrm>
          <a:off x="19310427" y="1062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 xmlns:a16="http://schemas.microsoft.com/office/drawing/2014/main" id="{4B0AE212-6154-4A0C-88C0-F985BFCC8B0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 xmlns:a16="http://schemas.microsoft.com/office/drawing/2014/main" id="{E217C116-028A-4C7C-B82A-F9D05A5DF4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 xmlns:a16="http://schemas.microsoft.com/office/drawing/2014/main" id="{0731FBF1-29C8-46D1-A3D5-32167D511A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 xmlns:a16="http://schemas.microsoft.com/office/drawing/2014/main" id="{30B7F8FC-FA75-4581-8609-F52360D4B3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 xmlns:a16="http://schemas.microsoft.com/office/drawing/2014/main" id="{63053EC8-AAA1-4EB4-A6D8-BBFA460619C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 xmlns:a16="http://schemas.microsoft.com/office/drawing/2014/main" id="{7CC747E8-AF7A-468D-B71A-6CB7B0A90C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 xmlns:a16="http://schemas.microsoft.com/office/drawing/2014/main" id="{6B618992-3F16-486D-B289-30D91A3B4F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 xmlns:a16="http://schemas.microsoft.com/office/drawing/2014/main" id="{3E9B3AED-F3EA-4DAC-801B-92FE3744F6E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 xmlns:a16="http://schemas.microsoft.com/office/drawing/2014/main" id="{2746518C-A196-439C-A3C3-F31D945F5B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 xmlns:a16="http://schemas.microsoft.com/office/drawing/2014/main" id="{119503E4-5C4A-47F6-9BD9-1ECF31192D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 xmlns:a16="http://schemas.microsoft.com/office/drawing/2014/main" id="{AE64C087-1A4B-44AD-B3EF-8A26AD39403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 xmlns:a16="http://schemas.microsoft.com/office/drawing/2014/main" id="{A82C64B1-916F-46C8-8CA2-ABC6EB71BDC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 xmlns:a16="http://schemas.microsoft.com/office/drawing/2014/main" id="{7B7279E4-6B25-49BE-8B84-87F9E75B374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 xmlns:a16="http://schemas.microsoft.com/office/drawing/2014/main" id="{3A917B35-E83F-42BF-B927-38294E1B07C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 xmlns:a16="http://schemas.microsoft.com/office/drawing/2014/main" id="{8C5E7BF1-9253-4BBA-AC74-673FA26EB02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 xmlns:a16="http://schemas.microsoft.com/office/drawing/2014/main" id="{5C1BA7D2-3B08-44BB-8B47-F5E460B5E85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 xmlns:a16="http://schemas.microsoft.com/office/drawing/2014/main" id="{D636D453-F16C-40E5-B215-C7B4C5B1AC8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 xmlns:a16="http://schemas.microsoft.com/office/drawing/2014/main" id="{BF657C7B-8FC6-4B8E-8BDF-6D7000145C1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 xmlns:a16="http://schemas.microsoft.com/office/drawing/2014/main" id="{45F6D24F-5585-4C8D-B4D6-99A5D49E225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 xmlns:a16="http://schemas.microsoft.com/office/drawing/2014/main" id="{A4D5D78D-43F0-429B-9A43-8F506294F86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 xmlns:a16="http://schemas.microsoft.com/office/drawing/2014/main" id="{EECBCC79-7EAB-4CA6-B049-A43A6C03C28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 xmlns:a16="http://schemas.microsoft.com/office/drawing/2014/main" id="{6EFEA873-FA75-4F2E-AD27-744721BDEFE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 xmlns:a16="http://schemas.microsoft.com/office/drawing/2014/main" id="{206281CC-711E-4AA3-A43C-DB22ABD8CE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 xmlns:a16="http://schemas.microsoft.com/office/drawing/2014/main" id="{723F1EA8-6E3A-4422-81CD-A64D3F9DB7B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a:extLst>
            <a:ext uri="{FF2B5EF4-FFF2-40B4-BE49-F238E27FC236}">
              <a16:creationId xmlns="" xmlns:a16="http://schemas.microsoft.com/office/drawing/2014/main" id="{F0526ADB-7E5B-4225-AABC-4DD54F269B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a:extLst>
            <a:ext uri="{FF2B5EF4-FFF2-40B4-BE49-F238E27FC236}">
              <a16:creationId xmlns="" xmlns:a16="http://schemas.microsoft.com/office/drawing/2014/main" id="{982D69A9-0611-4DAE-B3CE-7DD9A389BC6B}"/>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a:extLst>
            <a:ext uri="{FF2B5EF4-FFF2-40B4-BE49-F238E27FC236}">
              <a16:creationId xmlns="" xmlns:a16="http://schemas.microsoft.com/office/drawing/2014/main" id="{A12A96EB-B056-4C8D-AC9C-FF76BF04519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a:extLst>
            <a:ext uri="{FF2B5EF4-FFF2-40B4-BE49-F238E27FC236}">
              <a16:creationId xmlns="" xmlns:a16="http://schemas.microsoft.com/office/drawing/2014/main" id="{8C161836-9702-4AC4-BED5-B6D35C98FE23}"/>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a:extLst>
            <a:ext uri="{FF2B5EF4-FFF2-40B4-BE49-F238E27FC236}">
              <a16:creationId xmlns="" xmlns:a16="http://schemas.microsoft.com/office/drawing/2014/main" id="{1A6C0B29-D627-4D06-8174-900DFE86789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a:extLst>
            <a:ext uri="{FF2B5EF4-FFF2-40B4-BE49-F238E27FC236}">
              <a16:creationId xmlns="" xmlns:a16="http://schemas.microsoft.com/office/drawing/2014/main" id="{CBD5828E-8C25-4A07-9F9B-FA26B82D8CE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99" name="【児童館】&#10;有形固定資産減価償却率平均値テキスト">
          <a:extLst>
            <a:ext uri="{FF2B5EF4-FFF2-40B4-BE49-F238E27FC236}">
              <a16:creationId xmlns="" xmlns:a16="http://schemas.microsoft.com/office/drawing/2014/main" id="{FAF7A5C7-B0A5-4EA4-B0B1-6EAE2F4CB754}"/>
            </a:ext>
          </a:extLst>
        </xdr:cNvPr>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a:extLst>
            <a:ext uri="{FF2B5EF4-FFF2-40B4-BE49-F238E27FC236}">
              <a16:creationId xmlns="" xmlns:a16="http://schemas.microsoft.com/office/drawing/2014/main" id="{44A2B2B1-39F0-4AE7-93F2-46787EEA1215}"/>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a:extLst>
            <a:ext uri="{FF2B5EF4-FFF2-40B4-BE49-F238E27FC236}">
              <a16:creationId xmlns="" xmlns:a16="http://schemas.microsoft.com/office/drawing/2014/main" id="{CA31BBD0-FCB8-4F98-B84B-A1F7BEFE9336}"/>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a:extLst>
            <a:ext uri="{FF2B5EF4-FFF2-40B4-BE49-F238E27FC236}">
              <a16:creationId xmlns="" xmlns:a16="http://schemas.microsoft.com/office/drawing/2014/main" id="{D789E6C5-E5AD-4015-BA74-FDC94227BBED}"/>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3" name="フローチャート: 判断 602">
          <a:extLst>
            <a:ext uri="{FF2B5EF4-FFF2-40B4-BE49-F238E27FC236}">
              <a16:creationId xmlns="" xmlns:a16="http://schemas.microsoft.com/office/drawing/2014/main" id="{110BC312-AA8A-4469-9B98-26FC9FE2BE48}"/>
            </a:ext>
          </a:extLst>
        </xdr:cNvPr>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 xmlns:a16="http://schemas.microsoft.com/office/drawing/2014/main" id="{EDE5F45C-4F7F-4675-8A7A-C54DA0720B1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 xmlns:a16="http://schemas.microsoft.com/office/drawing/2014/main" id="{CA9CA04C-D508-4089-BD03-0FD23B76CF2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 xmlns:a16="http://schemas.microsoft.com/office/drawing/2014/main" id="{683B9187-AFD0-4132-98BF-093C63CB4CD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 xmlns:a16="http://schemas.microsoft.com/office/drawing/2014/main" id="{71FD28F4-A985-4FF1-8E24-E6A3AFDCDF9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 xmlns:a16="http://schemas.microsoft.com/office/drawing/2014/main" id="{3571A79C-48AB-40E2-B8F7-BEFF04BDABC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609" name="楕円 608">
          <a:extLst>
            <a:ext uri="{FF2B5EF4-FFF2-40B4-BE49-F238E27FC236}">
              <a16:creationId xmlns="" xmlns:a16="http://schemas.microsoft.com/office/drawing/2014/main" id="{78B61142-1601-4DC7-A6DF-E2B9BDA8F0F3}"/>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610" name="【児童館】&#10;有形固定資産減価償却率該当値テキスト">
          <a:extLst>
            <a:ext uri="{FF2B5EF4-FFF2-40B4-BE49-F238E27FC236}">
              <a16:creationId xmlns="" xmlns:a16="http://schemas.microsoft.com/office/drawing/2014/main" id="{FB308372-A325-4C67-AED7-8390016FE557}"/>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11" name="楕円 610">
          <a:extLst>
            <a:ext uri="{FF2B5EF4-FFF2-40B4-BE49-F238E27FC236}">
              <a16:creationId xmlns="" xmlns:a16="http://schemas.microsoft.com/office/drawing/2014/main" id="{78FE0273-4CA6-41CA-B082-C26B6583E279}"/>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612" name="直線コネクタ 611">
          <a:extLst>
            <a:ext uri="{FF2B5EF4-FFF2-40B4-BE49-F238E27FC236}">
              <a16:creationId xmlns="" xmlns:a16="http://schemas.microsoft.com/office/drawing/2014/main" id="{BF97441C-EA48-4085-8D80-396E53BB7129}"/>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13" name="楕円 612">
          <a:extLst>
            <a:ext uri="{FF2B5EF4-FFF2-40B4-BE49-F238E27FC236}">
              <a16:creationId xmlns="" xmlns:a16="http://schemas.microsoft.com/office/drawing/2014/main" id="{FCAE1E0B-1AA9-4EC4-B4C8-8471195DC6F5}"/>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14" name="直線コネクタ 613">
          <a:extLst>
            <a:ext uri="{FF2B5EF4-FFF2-40B4-BE49-F238E27FC236}">
              <a16:creationId xmlns="" xmlns:a16="http://schemas.microsoft.com/office/drawing/2014/main" id="{6DC8EDDA-3378-465E-BE2F-ACAC897F25EA}"/>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108131</xdr:rowOff>
    </xdr:from>
    <xdr:to>
      <xdr:col>72</xdr:col>
      <xdr:colOff>38100</xdr:colOff>
      <xdr:row>79</xdr:row>
      <xdr:rowOff>38281</xdr:rowOff>
    </xdr:to>
    <xdr:sp macro="" textlink="">
      <xdr:nvSpPr>
        <xdr:cNvPr id="615" name="楕円 614">
          <a:extLst>
            <a:ext uri="{FF2B5EF4-FFF2-40B4-BE49-F238E27FC236}">
              <a16:creationId xmlns="" xmlns:a16="http://schemas.microsoft.com/office/drawing/2014/main" id="{F0620422-3DB6-4B2C-B600-7BBF7B38051D}"/>
            </a:ext>
          </a:extLst>
        </xdr:cNvPr>
        <xdr:cNvSpPr/>
      </xdr:nvSpPr>
      <xdr:spPr>
        <a:xfrm>
          <a:off x="13652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78</xdr:row>
      <xdr:rowOff>158931</xdr:rowOff>
    </xdr:to>
    <xdr:cxnSp macro="">
      <xdr:nvCxnSpPr>
        <xdr:cNvPr id="616" name="直線コネクタ 615">
          <a:extLst>
            <a:ext uri="{FF2B5EF4-FFF2-40B4-BE49-F238E27FC236}">
              <a16:creationId xmlns="" xmlns:a16="http://schemas.microsoft.com/office/drawing/2014/main" id="{11629E75-7A12-49D5-BD3E-64844437FC77}"/>
            </a:ext>
          </a:extLst>
        </xdr:cNvPr>
        <xdr:cNvCxnSpPr/>
      </xdr:nvCxnSpPr>
      <xdr:spPr>
        <a:xfrm flipV="1">
          <a:off x="13703300" y="13280571"/>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7" name="n_1aveValue【児童館】&#10;有形固定資産減価償却率">
          <a:extLst>
            <a:ext uri="{FF2B5EF4-FFF2-40B4-BE49-F238E27FC236}">
              <a16:creationId xmlns="" xmlns:a16="http://schemas.microsoft.com/office/drawing/2014/main" id="{E0B8C923-60CA-423E-8837-0867CF2CECEE}"/>
            </a:ext>
          </a:extLst>
        </xdr:cNvPr>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18" name="n_2aveValue【児童館】&#10;有形固定資産減価償却率">
          <a:extLst>
            <a:ext uri="{FF2B5EF4-FFF2-40B4-BE49-F238E27FC236}">
              <a16:creationId xmlns="" xmlns:a16="http://schemas.microsoft.com/office/drawing/2014/main" id="{0DEF8447-959F-4F65-96B9-C2B37FDA6118}"/>
            </a:ext>
          </a:extLst>
        </xdr:cNvPr>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619" name="n_3aveValue【児童館】&#10;有形固定資産減価償却率">
          <a:extLst>
            <a:ext uri="{FF2B5EF4-FFF2-40B4-BE49-F238E27FC236}">
              <a16:creationId xmlns="" xmlns:a16="http://schemas.microsoft.com/office/drawing/2014/main" id="{75BE29BF-93E7-49B0-88BA-D6FECA9B9EE6}"/>
            </a:ext>
          </a:extLst>
        </xdr:cNvPr>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20" name="n_1mainValue【児童館】&#10;有形固定資産減価償却率">
          <a:extLst>
            <a:ext uri="{FF2B5EF4-FFF2-40B4-BE49-F238E27FC236}">
              <a16:creationId xmlns="" xmlns:a16="http://schemas.microsoft.com/office/drawing/2014/main" id="{DC296FE3-2A4C-4A6D-8F46-CF0C3EDEAFFF}"/>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21" name="n_2mainValue【児童館】&#10;有形固定資産減価償却率">
          <a:extLst>
            <a:ext uri="{FF2B5EF4-FFF2-40B4-BE49-F238E27FC236}">
              <a16:creationId xmlns="" xmlns:a16="http://schemas.microsoft.com/office/drawing/2014/main" id="{0AC21EE4-8EF8-405C-A28E-7FEBF3A2A420}"/>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54808</xdr:rowOff>
    </xdr:from>
    <xdr:ext cx="405111" cy="259045"/>
    <xdr:sp macro="" textlink="">
      <xdr:nvSpPr>
        <xdr:cNvPr id="622" name="n_3mainValue【児童館】&#10;有形固定資産減価償却率">
          <a:extLst>
            <a:ext uri="{FF2B5EF4-FFF2-40B4-BE49-F238E27FC236}">
              <a16:creationId xmlns="" xmlns:a16="http://schemas.microsoft.com/office/drawing/2014/main" id="{7AE02488-F739-4792-9E06-6E697C3DF4BE}"/>
            </a:ext>
          </a:extLst>
        </xdr:cNvPr>
        <xdr:cNvSpPr txBox="1"/>
      </xdr:nvSpPr>
      <xdr:spPr>
        <a:xfrm>
          <a:off x="13500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 xmlns:a16="http://schemas.microsoft.com/office/drawing/2014/main" id="{C436BF7A-CF93-4968-83FC-5F405804E3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 xmlns:a16="http://schemas.microsoft.com/office/drawing/2014/main" id="{720D9412-DA00-4D47-92A6-467DDF91A27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 xmlns:a16="http://schemas.microsoft.com/office/drawing/2014/main" id="{2D7F30FB-5ABA-4AF2-9DAB-00B1D8C4A6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 xmlns:a16="http://schemas.microsoft.com/office/drawing/2014/main" id="{76304BCF-03AD-4967-8442-332DF220FCD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 xmlns:a16="http://schemas.microsoft.com/office/drawing/2014/main" id="{C7F4DD68-4DB0-4F61-9E10-0B56AC93DF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 xmlns:a16="http://schemas.microsoft.com/office/drawing/2014/main" id="{CEF79B94-CAB2-4ECE-8BB2-1539B7D6A2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 xmlns:a16="http://schemas.microsoft.com/office/drawing/2014/main" id="{E50D8780-D43B-462F-BB37-7A41131D311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 xmlns:a16="http://schemas.microsoft.com/office/drawing/2014/main" id="{66104928-9C15-4160-BA49-E7417399DE2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 xmlns:a16="http://schemas.microsoft.com/office/drawing/2014/main" id="{ED285522-9549-4FA1-8341-C6520C8F00D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 xmlns:a16="http://schemas.microsoft.com/office/drawing/2014/main" id="{83A0485B-9415-4E08-8328-F0937BDE5A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a:extLst>
            <a:ext uri="{FF2B5EF4-FFF2-40B4-BE49-F238E27FC236}">
              <a16:creationId xmlns="" xmlns:a16="http://schemas.microsoft.com/office/drawing/2014/main" id="{99A0293A-0185-4C90-BB73-8C3A4F6B26D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a:extLst>
            <a:ext uri="{FF2B5EF4-FFF2-40B4-BE49-F238E27FC236}">
              <a16:creationId xmlns="" xmlns:a16="http://schemas.microsoft.com/office/drawing/2014/main" id="{D770B442-24D2-492E-A7CC-44FCE334046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a:extLst>
            <a:ext uri="{FF2B5EF4-FFF2-40B4-BE49-F238E27FC236}">
              <a16:creationId xmlns="" xmlns:a16="http://schemas.microsoft.com/office/drawing/2014/main" id="{052A3103-8FFE-4005-806E-A7A750562A4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a:extLst>
            <a:ext uri="{FF2B5EF4-FFF2-40B4-BE49-F238E27FC236}">
              <a16:creationId xmlns="" xmlns:a16="http://schemas.microsoft.com/office/drawing/2014/main" id="{2EF72233-DE64-4B59-9BBF-D1250E7EBC2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a:extLst>
            <a:ext uri="{FF2B5EF4-FFF2-40B4-BE49-F238E27FC236}">
              <a16:creationId xmlns="" xmlns:a16="http://schemas.microsoft.com/office/drawing/2014/main" id="{9F3BD037-C08B-4C10-8A14-A5B406CC3BB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a:extLst>
            <a:ext uri="{FF2B5EF4-FFF2-40B4-BE49-F238E27FC236}">
              <a16:creationId xmlns="" xmlns:a16="http://schemas.microsoft.com/office/drawing/2014/main" id="{75BF02E8-32D7-4293-9A2A-CBEB2044DE8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a:extLst>
            <a:ext uri="{FF2B5EF4-FFF2-40B4-BE49-F238E27FC236}">
              <a16:creationId xmlns="" xmlns:a16="http://schemas.microsoft.com/office/drawing/2014/main" id="{FF449ED3-CEF9-42B0-9A75-A6AF6BEEEA5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a:extLst>
            <a:ext uri="{FF2B5EF4-FFF2-40B4-BE49-F238E27FC236}">
              <a16:creationId xmlns="" xmlns:a16="http://schemas.microsoft.com/office/drawing/2014/main" id="{B3F0ADAA-19B8-4465-8F2A-A6EC36E069E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a:extLst>
            <a:ext uri="{FF2B5EF4-FFF2-40B4-BE49-F238E27FC236}">
              <a16:creationId xmlns="" xmlns:a16="http://schemas.microsoft.com/office/drawing/2014/main" id="{541CB364-93E2-47EB-93E7-39F9B9CC22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a:extLst>
            <a:ext uri="{FF2B5EF4-FFF2-40B4-BE49-F238E27FC236}">
              <a16:creationId xmlns="" xmlns:a16="http://schemas.microsoft.com/office/drawing/2014/main" id="{AD5DB517-ED01-408E-90FB-C9FAA9F702F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a:extLst>
            <a:ext uri="{FF2B5EF4-FFF2-40B4-BE49-F238E27FC236}">
              <a16:creationId xmlns="" xmlns:a16="http://schemas.microsoft.com/office/drawing/2014/main" id="{547EFF63-CD12-4FD9-A52E-E69A0B83D62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a:extLst>
            <a:ext uri="{FF2B5EF4-FFF2-40B4-BE49-F238E27FC236}">
              <a16:creationId xmlns="" xmlns:a16="http://schemas.microsoft.com/office/drawing/2014/main" id="{EC85B042-494B-4AD3-B883-871AFA0A37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a:extLst>
            <a:ext uri="{FF2B5EF4-FFF2-40B4-BE49-F238E27FC236}">
              <a16:creationId xmlns="" xmlns:a16="http://schemas.microsoft.com/office/drawing/2014/main" id="{B6A0426B-D49D-403E-8D66-737E16F1D2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a:extLst>
            <a:ext uri="{FF2B5EF4-FFF2-40B4-BE49-F238E27FC236}">
              <a16:creationId xmlns="" xmlns:a16="http://schemas.microsoft.com/office/drawing/2014/main" id="{BA484096-2841-4160-8C46-6B49EDD79528}"/>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a:extLst>
            <a:ext uri="{FF2B5EF4-FFF2-40B4-BE49-F238E27FC236}">
              <a16:creationId xmlns="" xmlns:a16="http://schemas.microsoft.com/office/drawing/2014/main" id="{7A4BDFC1-A895-413C-B066-071184357C16}"/>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a:extLst>
            <a:ext uri="{FF2B5EF4-FFF2-40B4-BE49-F238E27FC236}">
              <a16:creationId xmlns="" xmlns:a16="http://schemas.microsoft.com/office/drawing/2014/main" id="{8CEE8DC3-72A7-4C97-8EB5-654DAB23C1F5}"/>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a:extLst>
            <a:ext uri="{FF2B5EF4-FFF2-40B4-BE49-F238E27FC236}">
              <a16:creationId xmlns="" xmlns:a16="http://schemas.microsoft.com/office/drawing/2014/main" id="{62D868F2-5E9B-4D90-8193-39885E06E9AF}"/>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a:extLst>
            <a:ext uri="{FF2B5EF4-FFF2-40B4-BE49-F238E27FC236}">
              <a16:creationId xmlns="" xmlns:a16="http://schemas.microsoft.com/office/drawing/2014/main" id="{56616D3F-6447-423A-960F-6F0DDEB47E2C}"/>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1" name="【児童館】&#10;一人当たり面積平均値テキスト">
          <a:extLst>
            <a:ext uri="{FF2B5EF4-FFF2-40B4-BE49-F238E27FC236}">
              <a16:creationId xmlns="" xmlns:a16="http://schemas.microsoft.com/office/drawing/2014/main" id="{3742495F-4D36-4376-A63E-3BA86ADE4952}"/>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a:extLst>
            <a:ext uri="{FF2B5EF4-FFF2-40B4-BE49-F238E27FC236}">
              <a16:creationId xmlns="" xmlns:a16="http://schemas.microsoft.com/office/drawing/2014/main" id="{3D2DBF93-9FE4-428C-A5A2-3282C70BAEAA}"/>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a:extLst>
            <a:ext uri="{FF2B5EF4-FFF2-40B4-BE49-F238E27FC236}">
              <a16:creationId xmlns="" xmlns:a16="http://schemas.microsoft.com/office/drawing/2014/main" id="{0CF02BE5-FE4D-4868-9642-C30A6D2DB8EA}"/>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a:extLst>
            <a:ext uri="{FF2B5EF4-FFF2-40B4-BE49-F238E27FC236}">
              <a16:creationId xmlns="" xmlns:a16="http://schemas.microsoft.com/office/drawing/2014/main" id="{EC7B6112-1EC5-4331-9450-D6D5F779D7DD}"/>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5" name="フローチャート: 判断 654">
          <a:extLst>
            <a:ext uri="{FF2B5EF4-FFF2-40B4-BE49-F238E27FC236}">
              <a16:creationId xmlns="" xmlns:a16="http://schemas.microsoft.com/office/drawing/2014/main" id="{79934164-B4FE-4FF1-8747-D9F8A769EA95}"/>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a:extLst>
            <a:ext uri="{FF2B5EF4-FFF2-40B4-BE49-F238E27FC236}">
              <a16:creationId xmlns="" xmlns:a16="http://schemas.microsoft.com/office/drawing/2014/main" id="{31C4F7B2-2D44-41C4-85AF-8F0145DB3D6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a:extLst>
            <a:ext uri="{FF2B5EF4-FFF2-40B4-BE49-F238E27FC236}">
              <a16:creationId xmlns="" xmlns:a16="http://schemas.microsoft.com/office/drawing/2014/main" id="{EF7D4792-B47E-416D-A2C6-8E02EF0E518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a:extLst>
            <a:ext uri="{FF2B5EF4-FFF2-40B4-BE49-F238E27FC236}">
              <a16:creationId xmlns="" xmlns:a16="http://schemas.microsoft.com/office/drawing/2014/main" id="{D73A0E0A-4BEE-4FFF-9909-4EA235FFE7F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a:extLst>
            <a:ext uri="{FF2B5EF4-FFF2-40B4-BE49-F238E27FC236}">
              <a16:creationId xmlns="" xmlns:a16="http://schemas.microsoft.com/office/drawing/2014/main" id="{42738440-9F4D-405C-81DE-31D0064537D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a:extLst>
            <a:ext uri="{FF2B5EF4-FFF2-40B4-BE49-F238E27FC236}">
              <a16:creationId xmlns="" xmlns:a16="http://schemas.microsoft.com/office/drawing/2014/main" id="{151228E1-B069-4FD5-9327-44AC8CC33A9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61" name="楕円 660">
          <a:extLst>
            <a:ext uri="{FF2B5EF4-FFF2-40B4-BE49-F238E27FC236}">
              <a16:creationId xmlns="" xmlns:a16="http://schemas.microsoft.com/office/drawing/2014/main" id="{E41CC8F6-86C1-44BF-82B3-7F067A12C781}"/>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662" name="【児童館】&#10;一人当たり面積該当値テキスト">
          <a:extLst>
            <a:ext uri="{FF2B5EF4-FFF2-40B4-BE49-F238E27FC236}">
              <a16:creationId xmlns="" xmlns:a16="http://schemas.microsoft.com/office/drawing/2014/main" id="{5F5BCD52-092D-4BF3-8CAF-A647DDFE043B}"/>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63" name="楕円 662">
          <a:extLst>
            <a:ext uri="{FF2B5EF4-FFF2-40B4-BE49-F238E27FC236}">
              <a16:creationId xmlns="" xmlns:a16="http://schemas.microsoft.com/office/drawing/2014/main" id="{4131698C-B07E-4DCF-802A-E1CDB36BEE00}"/>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664" name="直線コネクタ 663">
          <a:extLst>
            <a:ext uri="{FF2B5EF4-FFF2-40B4-BE49-F238E27FC236}">
              <a16:creationId xmlns="" xmlns:a16="http://schemas.microsoft.com/office/drawing/2014/main" id="{FFA2E0E4-93F2-4AC7-9E62-38EEF9764069}"/>
            </a:ext>
          </a:extLst>
        </xdr:cNvPr>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665" name="楕円 664">
          <a:extLst>
            <a:ext uri="{FF2B5EF4-FFF2-40B4-BE49-F238E27FC236}">
              <a16:creationId xmlns="" xmlns:a16="http://schemas.microsoft.com/office/drawing/2014/main" id="{510D6CE0-C372-486A-A07C-9BA7ADCA3FCE}"/>
            </a:ext>
          </a:extLst>
        </xdr:cNvPr>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666" name="直線コネクタ 665">
          <a:extLst>
            <a:ext uri="{FF2B5EF4-FFF2-40B4-BE49-F238E27FC236}">
              <a16:creationId xmlns="" xmlns:a16="http://schemas.microsoft.com/office/drawing/2014/main" id="{B846A6E0-9C1B-4AAD-BAF8-BF8B31B48191}"/>
            </a:ext>
          </a:extLst>
        </xdr:cNvPr>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667" name="楕円 666">
          <a:extLst>
            <a:ext uri="{FF2B5EF4-FFF2-40B4-BE49-F238E27FC236}">
              <a16:creationId xmlns="" xmlns:a16="http://schemas.microsoft.com/office/drawing/2014/main" id="{14928BFC-6B20-4481-9C6F-B56E48FC6E63}"/>
            </a:ext>
          </a:extLst>
        </xdr:cNvPr>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668" name="直線コネクタ 667">
          <a:extLst>
            <a:ext uri="{FF2B5EF4-FFF2-40B4-BE49-F238E27FC236}">
              <a16:creationId xmlns="" xmlns:a16="http://schemas.microsoft.com/office/drawing/2014/main" id="{2E46C4E7-35D3-4DD9-93D6-7EC2CC9BC239}"/>
            </a:ext>
          </a:extLst>
        </xdr:cNvPr>
        <xdr:cNvCxnSpPr/>
      </xdr:nvCxnSpPr>
      <xdr:spPr>
        <a:xfrm>
          <a:off x="19545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69" name="n_1aveValue【児童館】&#10;一人当たり面積">
          <a:extLst>
            <a:ext uri="{FF2B5EF4-FFF2-40B4-BE49-F238E27FC236}">
              <a16:creationId xmlns="" xmlns:a16="http://schemas.microsoft.com/office/drawing/2014/main" id="{6A469915-4EE4-43FC-8B5F-06D1280DFD32}"/>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0" name="n_2aveValue【児童館】&#10;一人当たり面積">
          <a:extLst>
            <a:ext uri="{FF2B5EF4-FFF2-40B4-BE49-F238E27FC236}">
              <a16:creationId xmlns="" xmlns:a16="http://schemas.microsoft.com/office/drawing/2014/main" id="{EA3F4C89-2F82-4D4E-B171-C2F6CEF81AC3}"/>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71" name="n_3aveValue【児童館】&#10;一人当たり面積">
          <a:extLst>
            <a:ext uri="{FF2B5EF4-FFF2-40B4-BE49-F238E27FC236}">
              <a16:creationId xmlns="" xmlns:a16="http://schemas.microsoft.com/office/drawing/2014/main" id="{9743747B-83AA-4884-BD89-774418A87EFC}"/>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99077</xdr:rowOff>
    </xdr:from>
    <xdr:ext cx="469744" cy="259045"/>
    <xdr:sp macro="" textlink="">
      <xdr:nvSpPr>
        <xdr:cNvPr id="672" name="n_1mainValue【児童館】&#10;一人当たり面積">
          <a:extLst>
            <a:ext uri="{FF2B5EF4-FFF2-40B4-BE49-F238E27FC236}">
              <a16:creationId xmlns="" xmlns:a16="http://schemas.microsoft.com/office/drawing/2014/main" id="{A3281802-8AF9-4421-AFE4-371C3933345B}"/>
            </a:ext>
          </a:extLst>
        </xdr:cNvPr>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673" name="n_2mainValue【児童館】&#10;一人当たり面積">
          <a:extLst>
            <a:ext uri="{FF2B5EF4-FFF2-40B4-BE49-F238E27FC236}">
              <a16:creationId xmlns="" xmlns:a16="http://schemas.microsoft.com/office/drawing/2014/main" id="{CF954358-87F1-4F06-B03B-75D034352C62}"/>
            </a:ext>
          </a:extLst>
        </xdr:cNvPr>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674" name="n_3mainValue【児童館】&#10;一人当たり面積">
          <a:extLst>
            <a:ext uri="{FF2B5EF4-FFF2-40B4-BE49-F238E27FC236}">
              <a16:creationId xmlns="" xmlns:a16="http://schemas.microsoft.com/office/drawing/2014/main" id="{D6B37980-6952-47D7-9AB1-963E9A0D8ED7}"/>
            </a:ext>
          </a:extLst>
        </xdr:cNvPr>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 xmlns:a16="http://schemas.microsoft.com/office/drawing/2014/main" id="{957F6DD1-8E55-4336-ABB3-917ACF99EE6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 xmlns:a16="http://schemas.microsoft.com/office/drawing/2014/main" id="{71A8DE98-DE72-45D7-B345-1AC8E36A13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 xmlns:a16="http://schemas.microsoft.com/office/drawing/2014/main" id="{7BEFD3F0-40F9-4872-8892-1D072122391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 xmlns:a16="http://schemas.microsoft.com/office/drawing/2014/main" id="{09024847-F69D-41DD-8AE9-01C0E332C6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 xmlns:a16="http://schemas.microsoft.com/office/drawing/2014/main" id="{F3557EF3-D011-45E7-BC79-2FF808F2415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 xmlns:a16="http://schemas.microsoft.com/office/drawing/2014/main" id="{96EDEA57-6E05-485B-81E4-0884377F4AD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 xmlns:a16="http://schemas.microsoft.com/office/drawing/2014/main" id="{BC352998-01D2-4FAC-AAD1-0AD260EC573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 xmlns:a16="http://schemas.microsoft.com/office/drawing/2014/main" id="{BBF57724-4B4C-4149-A85B-1A20A3972F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 xmlns:a16="http://schemas.microsoft.com/office/drawing/2014/main" id="{E3C650FE-EC92-4DCA-9C46-52B75D9637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 xmlns:a16="http://schemas.microsoft.com/office/drawing/2014/main" id="{9813CFE8-77FA-4D6E-AD9C-908390DFF1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a:extLst>
            <a:ext uri="{FF2B5EF4-FFF2-40B4-BE49-F238E27FC236}">
              <a16:creationId xmlns="" xmlns:a16="http://schemas.microsoft.com/office/drawing/2014/main" id="{54ED568D-4555-404D-961F-7CBEF6103163}"/>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6" name="直線コネクタ 685">
          <a:extLst>
            <a:ext uri="{FF2B5EF4-FFF2-40B4-BE49-F238E27FC236}">
              <a16:creationId xmlns="" xmlns:a16="http://schemas.microsoft.com/office/drawing/2014/main" id="{141B8598-A797-4A15-AD07-108FFD996F8A}"/>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7" name="テキスト ボックス 686">
          <a:extLst>
            <a:ext uri="{FF2B5EF4-FFF2-40B4-BE49-F238E27FC236}">
              <a16:creationId xmlns="" xmlns:a16="http://schemas.microsoft.com/office/drawing/2014/main" id="{28A6283F-371A-43E5-B640-71573E4BA22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8" name="直線コネクタ 687">
          <a:extLst>
            <a:ext uri="{FF2B5EF4-FFF2-40B4-BE49-F238E27FC236}">
              <a16:creationId xmlns="" xmlns:a16="http://schemas.microsoft.com/office/drawing/2014/main" id="{E3DE5538-9B76-4EE3-8401-C55A71530EA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9" name="テキスト ボックス 688">
          <a:extLst>
            <a:ext uri="{FF2B5EF4-FFF2-40B4-BE49-F238E27FC236}">
              <a16:creationId xmlns="" xmlns:a16="http://schemas.microsoft.com/office/drawing/2014/main" id="{F9D308B2-0AD9-45F2-BE83-DF7C6A24448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0" name="直線コネクタ 689">
          <a:extLst>
            <a:ext uri="{FF2B5EF4-FFF2-40B4-BE49-F238E27FC236}">
              <a16:creationId xmlns="" xmlns:a16="http://schemas.microsoft.com/office/drawing/2014/main" id="{3F3022CA-91D8-4A2D-A667-CD2D3226980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1" name="テキスト ボックス 690">
          <a:extLst>
            <a:ext uri="{FF2B5EF4-FFF2-40B4-BE49-F238E27FC236}">
              <a16:creationId xmlns="" xmlns:a16="http://schemas.microsoft.com/office/drawing/2014/main" id="{C624C0CC-4B44-4915-ADB2-F6E57134053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2" name="直線コネクタ 691">
          <a:extLst>
            <a:ext uri="{FF2B5EF4-FFF2-40B4-BE49-F238E27FC236}">
              <a16:creationId xmlns="" xmlns:a16="http://schemas.microsoft.com/office/drawing/2014/main" id="{C904C9D6-8A1E-48C4-AE45-7930C56B170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3" name="テキスト ボックス 692">
          <a:extLst>
            <a:ext uri="{FF2B5EF4-FFF2-40B4-BE49-F238E27FC236}">
              <a16:creationId xmlns="" xmlns:a16="http://schemas.microsoft.com/office/drawing/2014/main" id="{31A8BAF4-9A86-405B-B336-89D0051D6FD6}"/>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 xmlns:a16="http://schemas.microsoft.com/office/drawing/2014/main" id="{2554BADE-6EA1-43FF-B2AE-F015FBA97B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 xmlns:a16="http://schemas.microsoft.com/office/drawing/2014/main" id="{932048F0-FF49-4987-8C0B-5B6B8D3B60B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a:extLst>
            <a:ext uri="{FF2B5EF4-FFF2-40B4-BE49-F238E27FC236}">
              <a16:creationId xmlns="" xmlns:a16="http://schemas.microsoft.com/office/drawing/2014/main" id="{5D6650E8-85EF-408D-9686-1A55251442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7" name="直線コネクタ 696">
          <a:extLst>
            <a:ext uri="{FF2B5EF4-FFF2-40B4-BE49-F238E27FC236}">
              <a16:creationId xmlns="" xmlns:a16="http://schemas.microsoft.com/office/drawing/2014/main" id="{47AB3A97-56E1-447A-86AD-53E6C1F3EA83}"/>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98" name="【公民館】&#10;有形固定資産減価償却率最小値テキスト">
          <a:extLst>
            <a:ext uri="{FF2B5EF4-FFF2-40B4-BE49-F238E27FC236}">
              <a16:creationId xmlns="" xmlns:a16="http://schemas.microsoft.com/office/drawing/2014/main" id="{530AAB40-AE50-4E9D-8DD1-1CAF53008F19}"/>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99" name="直線コネクタ 698">
          <a:extLst>
            <a:ext uri="{FF2B5EF4-FFF2-40B4-BE49-F238E27FC236}">
              <a16:creationId xmlns="" xmlns:a16="http://schemas.microsoft.com/office/drawing/2014/main" id="{43F4B586-2B76-4F9C-9354-B57001CE136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0" name="【公民館】&#10;有形固定資産減価償却率最大値テキスト">
          <a:extLst>
            <a:ext uri="{FF2B5EF4-FFF2-40B4-BE49-F238E27FC236}">
              <a16:creationId xmlns="" xmlns:a16="http://schemas.microsoft.com/office/drawing/2014/main" id="{DE83E340-C1CC-4855-836A-0F2B22EBEE08}"/>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1" name="直線コネクタ 700">
          <a:extLst>
            <a:ext uri="{FF2B5EF4-FFF2-40B4-BE49-F238E27FC236}">
              <a16:creationId xmlns="" xmlns:a16="http://schemas.microsoft.com/office/drawing/2014/main" id="{E5CEC1C6-4D0A-49FD-9185-10B2B6D3279D}"/>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02" name="【公民館】&#10;有形固定資産減価償却率平均値テキスト">
          <a:extLst>
            <a:ext uri="{FF2B5EF4-FFF2-40B4-BE49-F238E27FC236}">
              <a16:creationId xmlns="" xmlns:a16="http://schemas.microsoft.com/office/drawing/2014/main" id="{0FE5624C-A491-45FD-B957-5A1FD6AC09F0}"/>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3" name="フローチャート: 判断 702">
          <a:extLst>
            <a:ext uri="{FF2B5EF4-FFF2-40B4-BE49-F238E27FC236}">
              <a16:creationId xmlns="" xmlns:a16="http://schemas.microsoft.com/office/drawing/2014/main" id="{A2C5C564-66FA-45CD-BD97-077614B37083}"/>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4" name="フローチャート: 判断 703">
          <a:extLst>
            <a:ext uri="{FF2B5EF4-FFF2-40B4-BE49-F238E27FC236}">
              <a16:creationId xmlns="" xmlns:a16="http://schemas.microsoft.com/office/drawing/2014/main" id="{50A1C6DC-2D36-4C66-B34D-A39D8A8C652E}"/>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5" name="フローチャート: 判断 704">
          <a:extLst>
            <a:ext uri="{FF2B5EF4-FFF2-40B4-BE49-F238E27FC236}">
              <a16:creationId xmlns="" xmlns:a16="http://schemas.microsoft.com/office/drawing/2014/main" id="{1C2778A8-890E-4FF1-8AA4-1CC5E794236E}"/>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06" name="フローチャート: 判断 705">
          <a:extLst>
            <a:ext uri="{FF2B5EF4-FFF2-40B4-BE49-F238E27FC236}">
              <a16:creationId xmlns="" xmlns:a16="http://schemas.microsoft.com/office/drawing/2014/main" id="{F1D56193-F51B-42C8-A642-01D10A316AB7}"/>
            </a:ext>
          </a:extLst>
        </xdr:cNvPr>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 xmlns:a16="http://schemas.microsoft.com/office/drawing/2014/main" id="{C4E1915E-9F0D-4F97-B792-F4602FCF56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 xmlns:a16="http://schemas.microsoft.com/office/drawing/2014/main" id="{E60C509D-49CC-4A66-B24B-6A71E678F8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 xmlns:a16="http://schemas.microsoft.com/office/drawing/2014/main" id="{A13778CF-7265-4E0F-BF46-CB01C88810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 xmlns:a16="http://schemas.microsoft.com/office/drawing/2014/main" id="{A32187B7-AD74-4BD9-B9AF-38CDA41185C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 xmlns:a16="http://schemas.microsoft.com/office/drawing/2014/main" id="{5D5736CC-A83C-4B4B-ACA9-4A607AAA646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712" name="楕円 711">
          <a:extLst>
            <a:ext uri="{FF2B5EF4-FFF2-40B4-BE49-F238E27FC236}">
              <a16:creationId xmlns="" xmlns:a16="http://schemas.microsoft.com/office/drawing/2014/main" id="{CC188FD8-C5C6-40DC-B79A-84F00EFB6C2B}"/>
            </a:ext>
          </a:extLst>
        </xdr:cNvPr>
        <xdr:cNvSpPr/>
      </xdr:nvSpPr>
      <xdr:spPr>
        <a:xfrm>
          <a:off x="16268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4842</xdr:rowOff>
    </xdr:from>
    <xdr:ext cx="405111" cy="259045"/>
    <xdr:sp macro="" textlink="">
      <xdr:nvSpPr>
        <xdr:cNvPr id="713" name="【公民館】&#10;有形固定資産減価償却率該当値テキスト">
          <a:extLst>
            <a:ext uri="{FF2B5EF4-FFF2-40B4-BE49-F238E27FC236}">
              <a16:creationId xmlns="" xmlns:a16="http://schemas.microsoft.com/office/drawing/2014/main" id="{7B1D705C-609F-4688-9189-47EF8625EAA5}"/>
            </a:ext>
          </a:extLst>
        </xdr:cNvPr>
        <xdr:cNvSpPr txBox="1"/>
      </xdr:nvSpPr>
      <xdr:spPr>
        <a:xfrm>
          <a:off x="16357600" y="174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27687</xdr:rowOff>
    </xdr:from>
    <xdr:to>
      <xdr:col>81</xdr:col>
      <xdr:colOff>101600</xdr:colOff>
      <xdr:row>103</xdr:row>
      <xdr:rowOff>129287</xdr:rowOff>
    </xdr:to>
    <xdr:sp macro="" textlink="">
      <xdr:nvSpPr>
        <xdr:cNvPr id="714" name="楕円 713">
          <a:extLst>
            <a:ext uri="{FF2B5EF4-FFF2-40B4-BE49-F238E27FC236}">
              <a16:creationId xmlns="" xmlns:a16="http://schemas.microsoft.com/office/drawing/2014/main" id="{E5C67961-9F24-4E35-B04C-6B02E08A9EB9}"/>
            </a:ext>
          </a:extLst>
        </xdr:cNvPr>
        <xdr:cNvSpPr/>
      </xdr:nvSpPr>
      <xdr:spPr>
        <a:xfrm>
          <a:off x="15430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32765</xdr:rowOff>
    </xdr:from>
    <xdr:to>
      <xdr:col>85</xdr:col>
      <xdr:colOff>127000</xdr:colOff>
      <xdr:row>103</xdr:row>
      <xdr:rowOff>78487</xdr:rowOff>
    </xdr:to>
    <xdr:cxnSp macro="">
      <xdr:nvCxnSpPr>
        <xdr:cNvPr id="715" name="直線コネクタ 714">
          <a:extLst>
            <a:ext uri="{FF2B5EF4-FFF2-40B4-BE49-F238E27FC236}">
              <a16:creationId xmlns="" xmlns:a16="http://schemas.microsoft.com/office/drawing/2014/main" id="{A7C2A593-8A95-4208-AA44-01851B56E46E}"/>
            </a:ext>
          </a:extLst>
        </xdr:cNvPr>
        <xdr:cNvCxnSpPr/>
      </xdr:nvCxnSpPr>
      <xdr:spPr>
        <a:xfrm flipV="1">
          <a:off x="15481300" y="176921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73406</xdr:rowOff>
    </xdr:from>
    <xdr:to>
      <xdr:col>76</xdr:col>
      <xdr:colOff>165100</xdr:colOff>
      <xdr:row>104</xdr:row>
      <xdr:rowOff>3556</xdr:rowOff>
    </xdr:to>
    <xdr:sp macro="" textlink="">
      <xdr:nvSpPr>
        <xdr:cNvPr id="716" name="楕円 715">
          <a:extLst>
            <a:ext uri="{FF2B5EF4-FFF2-40B4-BE49-F238E27FC236}">
              <a16:creationId xmlns="" xmlns:a16="http://schemas.microsoft.com/office/drawing/2014/main" id="{5AE00FE4-5F69-4744-8D32-35EDD2555816}"/>
            </a:ext>
          </a:extLst>
        </xdr:cNvPr>
        <xdr:cNvSpPr/>
      </xdr:nvSpPr>
      <xdr:spPr>
        <a:xfrm>
          <a:off x="14541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78487</xdr:rowOff>
    </xdr:from>
    <xdr:to>
      <xdr:col>81</xdr:col>
      <xdr:colOff>50800</xdr:colOff>
      <xdr:row>103</xdr:row>
      <xdr:rowOff>124206</xdr:rowOff>
    </xdr:to>
    <xdr:cxnSp macro="">
      <xdr:nvCxnSpPr>
        <xdr:cNvPr id="717" name="直線コネクタ 716">
          <a:extLst>
            <a:ext uri="{FF2B5EF4-FFF2-40B4-BE49-F238E27FC236}">
              <a16:creationId xmlns="" xmlns:a16="http://schemas.microsoft.com/office/drawing/2014/main" id="{ADC74DC3-E89A-4302-9C10-FCA21A0B0266}"/>
            </a:ext>
          </a:extLst>
        </xdr:cNvPr>
        <xdr:cNvCxnSpPr/>
      </xdr:nvCxnSpPr>
      <xdr:spPr>
        <a:xfrm flipV="1">
          <a:off x="14592300" y="177378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125985</xdr:rowOff>
    </xdr:from>
    <xdr:to>
      <xdr:col>72</xdr:col>
      <xdr:colOff>38100</xdr:colOff>
      <xdr:row>102</xdr:row>
      <xdr:rowOff>56135</xdr:rowOff>
    </xdr:to>
    <xdr:sp macro="" textlink="">
      <xdr:nvSpPr>
        <xdr:cNvPr id="718" name="楕円 717">
          <a:extLst>
            <a:ext uri="{FF2B5EF4-FFF2-40B4-BE49-F238E27FC236}">
              <a16:creationId xmlns="" xmlns:a16="http://schemas.microsoft.com/office/drawing/2014/main" id="{60C957D0-9030-4D1D-9DB7-BB99A7FB2702}"/>
            </a:ext>
          </a:extLst>
        </xdr:cNvPr>
        <xdr:cNvSpPr/>
      </xdr:nvSpPr>
      <xdr:spPr>
        <a:xfrm>
          <a:off x="13652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5335</xdr:rowOff>
    </xdr:from>
    <xdr:to>
      <xdr:col>76</xdr:col>
      <xdr:colOff>114300</xdr:colOff>
      <xdr:row>103</xdr:row>
      <xdr:rowOff>124206</xdr:rowOff>
    </xdr:to>
    <xdr:cxnSp macro="">
      <xdr:nvCxnSpPr>
        <xdr:cNvPr id="719" name="直線コネクタ 718">
          <a:extLst>
            <a:ext uri="{FF2B5EF4-FFF2-40B4-BE49-F238E27FC236}">
              <a16:creationId xmlns="" xmlns:a16="http://schemas.microsoft.com/office/drawing/2014/main" id="{AAB92644-5E49-4519-9F05-F307A6F26506}"/>
            </a:ext>
          </a:extLst>
        </xdr:cNvPr>
        <xdr:cNvCxnSpPr/>
      </xdr:nvCxnSpPr>
      <xdr:spPr>
        <a:xfrm>
          <a:off x="13703300" y="17493235"/>
          <a:ext cx="889000" cy="2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20" name="n_1aveValue【公民館】&#10;有形固定資産減価償却率">
          <a:extLst>
            <a:ext uri="{FF2B5EF4-FFF2-40B4-BE49-F238E27FC236}">
              <a16:creationId xmlns="" xmlns:a16="http://schemas.microsoft.com/office/drawing/2014/main" id="{2BC0490D-41D7-4C11-A394-A58B7D3CAFFF}"/>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721" name="n_2aveValue【公民館】&#10;有形固定資産減価償却率">
          <a:extLst>
            <a:ext uri="{FF2B5EF4-FFF2-40B4-BE49-F238E27FC236}">
              <a16:creationId xmlns="" xmlns:a16="http://schemas.microsoft.com/office/drawing/2014/main" id="{9E1E069A-76AA-4D24-831A-21398C63D900}"/>
            </a:ext>
          </a:extLst>
        </xdr:cNvPr>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170705</xdr:rowOff>
    </xdr:from>
    <xdr:ext cx="405111" cy="259045"/>
    <xdr:sp macro="" textlink="">
      <xdr:nvSpPr>
        <xdr:cNvPr id="722" name="n_3aveValue【公民館】&#10;有形固定資産減価償却率">
          <a:extLst>
            <a:ext uri="{FF2B5EF4-FFF2-40B4-BE49-F238E27FC236}">
              <a16:creationId xmlns="" xmlns:a16="http://schemas.microsoft.com/office/drawing/2014/main" id="{5639537D-1A52-40C1-8748-087D58A592CE}"/>
            </a:ext>
          </a:extLst>
        </xdr:cNvPr>
        <xdr:cNvSpPr txBox="1"/>
      </xdr:nvSpPr>
      <xdr:spPr>
        <a:xfrm>
          <a:off x="135007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145814</xdr:rowOff>
    </xdr:from>
    <xdr:ext cx="405111" cy="259045"/>
    <xdr:sp macro="" textlink="">
      <xdr:nvSpPr>
        <xdr:cNvPr id="723" name="n_1mainValue【公民館】&#10;有形固定資産減価償却率">
          <a:extLst>
            <a:ext uri="{FF2B5EF4-FFF2-40B4-BE49-F238E27FC236}">
              <a16:creationId xmlns="" xmlns:a16="http://schemas.microsoft.com/office/drawing/2014/main" id="{1DEF6C63-565B-4E7B-B499-2D52915DF7A7}"/>
            </a:ext>
          </a:extLst>
        </xdr:cNvPr>
        <xdr:cNvSpPr txBox="1"/>
      </xdr:nvSpPr>
      <xdr:spPr>
        <a:xfrm>
          <a:off x="15266044" y="1746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20083</xdr:rowOff>
    </xdr:from>
    <xdr:ext cx="405111" cy="259045"/>
    <xdr:sp macro="" textlink="">
      <xdr:nvSpPr>
        <xdr:cNvPr id="724" name="n_2mainValue【公民館】&#10;有形固定資産減価償却率">
          <a:extLst>
            <a:ext uri="{FF2B5EF4-FFF2-40B4-BE49-F238E27FC236}">
              <a16:creationId xmlns="" xmlns:a16="http://schemas.microsoft.com/office/drawing/2014/main" id="{F3730D10-B774-4F64-BB08-CB990669F79C}"/>
            </a:ext>
          </a:extLst>
        </xdr:cNvPr>
        <xdr:cNvSpPr txBox="1"/>
      </xdr:nvSpPr>
      <xdr:spPr>
        <a:xfrm>
          <a:off x="143897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72662</xdr:rowOff>
    </xdr:from>
    <xdr:ext cx="405111" cy="259045"/>
    <xdr:sp macro="" textlink="">
      <xdr:nvSpPr>
        <xdr:cNvPr id="725" name="n_3mainValue【公民館】&#10;有形固定資産減価償却率">
          <a:extLst>
            <a:ext uri="{FF2B5EF4-FFF2-40B4-BE49-F238E27FC236}">
              <a16:creationId xmlns="" xmlns:a16="http://schemas.microsoft.com/office/drawing/2014/main" id="{D4A98F13-1C9A-42C4-842A-793A40A9F318}"/>
            </a:ext>
          </a:extLst>
        </xdr:cNvPr>
        <xdr:cNvSpPr txBox="1"/>
      </xdr:nvSpPr>
      <xdr:spPr>
        <a:xfrm>
          <a:off x="135007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 xmlns:a16="http://schemas.microsoft.com/office/drawing/2014/main" id="{5A9EFD9A-0A8A-4146-A09E-695ED42B5A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 xmlns:a16="http://schemas.microsoft.com/office/drawing/2014/main" id="{3B45E86B-06F5-4872-B87E-D43B8E9D59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 xmlns:a16="http://schemas.microsoft.com/office/drawing/2014/main" id="{F87CD941-A054-4395-BA10-A0C85BA37F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 xmlns:a16="http://schemas.microsoft.com/office/drawing/2014/main" id="{62F35831-89C2-4C74-938D-B345592558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 xmlns:a16="http://schemas.microsoft.com/office/drawing/2014/main" id="{1723A3DE-6144-4B37-AF46-89F17D19CE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 xmlns:a16="http://schemas.microsoft.com/office/drawing/2014/main" id="{CF90CD7F-D3DE-4CA1-873B-DEA40F4662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 xmlns:a16="http://schemas.microsoft.com/office/drawing/2014/main" id="{8D3D7802-0735-4F8E-BB76-51BAD1AEB6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 xmlns:a16="http://schemas.microsoft.com/office/drawing/2014/main" id="{261EAD17-F292-4411-8065-E9ACAA08B7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 xmlns:a16="http://schemas.microsoft.com/office/drawing/2014/main" id="{3455EB6A-5D5F-4022-8090-DCFBAC2FAB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 xmlns:a16="http://schemas.microsoft.com/office/drawing/2014/main" id="{CAFE9343-7EB3-4808-B1EA-2D5DE87B55C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a:extLst>
            <a:ext uri="{FF2B5EF4-FFF2-40B4-BE49-F238E27FC236}">
              <a16:creationId xmlns="" xmlns:a16="http://schemas.microsoft.com/office/drawing/2014/main" id="{CA846521-89C1-4CBB-ADDF-27367173EDF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a:extLst>
            <a:ext uri="{FF2B5EF4-FFF2-40B4-BE49-F238E27FC236}">
              <a16:creationId xmlns="" xmlns:a16="http://schemas.microsoft.com/office/drawing/2014/main" id="{A44A6AEC-A8C2-44AF-B999-9EF9C2ACD21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a:extLst>
            <a:ext uri="{FF2B5EF4-FFF2-40B4-BE49-F238E27FC236}">
              <a16:creationId xmlns="" xmlns:a16="http://schemas.microsoft.com/office/drawing/2014/main" id="{17AA0EB0-FE82-48AD-A49C-763FF8A7BEE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a:extLst>
            <a:ext uri="{FF2B5EF4-FFF2-40B4-BE49-F238E27FC236}">
              <a16:creationId xmlns="" xmlns:a16="http://schemas.microsoft.com/office/drawing/2014/main" id="{FC198415-F61F-415A-A0D7-35BD0080523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a:extLst>
            <a:ext uri="{FF2B5EF4-FFF2-40B4-BE49-F238E27FC236}">
              <a16:creationId xmlns="" xmlns:a16="http://schemas.microsoft.com/office/drawing/2014/main" id="{527489E9-E372-446A-AEA4-6A8694484F2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a:extLst>
            <a:ext uri="{FF2B5EF4-FFF2-40B4-BE49-F238E27FC236}">
              <a16:creationId xmlns="" xmlns:a16="http://schemas.microsoft.com/office/drawing/2014/main" id="{6F81B5D4-9556-4F14-9AF0-C50B0B6FCCA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a:extLst>
            <a:ext uri="{FF2B5EF4-FFF2-40B4-BE49-F238E27FC236}">
              <a16:creationId xmlns="" xmlns:a16="http://schemas.microsoft.com/office/drawing/2014/main" id="{966C8F75-BBD3-48BE-AE29-E6D2181BFDF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a:extLst>
            <a:ext uri="{FF2B5EF4-FFF2-40B4-BE49-F238E27FC236}">
              <a16:creationId xmlns="" xmlns:a16="http://schemas.microsoft.com/office/drawing/2014/main" id="{3B40FF33-C951-4197-BF94-B53A1736916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a:extLst>
            <a:ext uri="{FF2B5EF4-FFF2-40B4-BE49-F238E27FC236}">
              <a16:creationId xmlns="" xmlns:a16="http://schemas.microsoft.com/office/drawing/2014/main" id="{16598107-F9FE-469A-9BFA-B57D2BF97F3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a:extLst>
            <a:ext uri="{FF2B5EF4-FFF2-40B4-BE49-F238E27FC236}">
              <a16:creationId xmlns="" xmlns:a16="http://schemas.microsoft.com/office/drawing/2014/main" id="{B74EE104-074E-4EE5-8E3B-31E0AEEF8EF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 xmlns:a16="http://schemas.microsoft.com/office/drawing/2014/main" id="{1A0BE828-C8A9-4CEB-ACCD-6E77267879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 xmlns:a16="http://schemas.microsoft.com/office/drawing/2014/main" id="{7CDE9B29-7F42-4C2E-A3EA-5A36317D2E5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a:extLst>
            <a:ext uri="{FF2B5EF4-FFF2-40B4-BE49-F238E27FC236}">
              <a16:creationId xmlns="" xmlns:a16="http://schemas.microsoft.com/office/drawing/2014/main" id="{3AF9126B-5AFF-49E9-9AD5-41398B0209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49" name="直線コネクタ 748">
          <a:extLst>
            <a:ext uri="{FF2B5EF4-FFF2-40B4-BE49-F238E27FC236}">
              <a16:creationId xmlns="" xmlns:a16="http://schemas.microsoft.com/office/drawing/2014/main" id="{DF20CAB2-6ED0-4C6F-A13E-8ED0E0EFCE5C}"/>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0" name="【公民館】&#10;一人当たり面積最小値テキスト">
          <a:extLst>
            <a:ext uri="{FF2B5EF4-FFF2-40B4-BE49-F238E27FC236}">
              <a16:creationId xmlns="" xmlns:a16="http://schemas.microsoft.com/office/drawing/2014/main" id="{C0C9FF2B-FBEA-44DA-A9CF-93023EAC8221}"/>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1" name="直線コネクタ 750">
          <a:extLst>
            <a:ext uri="{FF2B5EF4-FFF2-40B4-BE49-F238E27FC236}">
              <a16:creationId xmlns="" xmlns:a16="http://schemas.microsoft.com/office/drawing/2014/main" id="{43E7B8A9-2FDE-466F-B362-318CA64C23FB}"/>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2" name="【公民館】&#10;一人当たり面積最大値テキスト">
          <a:extLst>
            <a:ext uri="{FF2B5EF4-FFF2-40B4-BE49-F238E27FC236}">
              <a16:creationId xmlns="" xmlns:a16="http://schemas.microsoft.com/office/drawing/2014/main" id="{E5007807-7DA2-416B-A795-1088C8E86374}"/>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3" name="直線コネクタ 752">
          <a:extLst>
            <a:ext uri="{FF2B5EF4-FFF2-40B4-BE49-F238E27FC236}">
              <a16:creationId xmlns="" xmlns:a16="http://schemas.microsoft.com/office/drawing/2014/main" id="{B38714B0-4D2E-433C-A80D-FDCAD9F72F4A}"/>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4" name="【公民館】&#10;一人当たり面積平均値テキスト">
          <a:extLst>
            <a:ext uri="{FF2B5EF4-FFF2-40B4-BE49-F238E27FC236}">
              <a16:creationId xmlns="" xmlns:a16="http://schemas.microsoft.com/office/drawing/2014/main" id="{4A12C3FD-7F41-4645-97E8-1B04C4F54E36}"/>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5" name="フローチャート: 判断 754">
          <a:extLst>
            <a:ext uri="{FF2B5EF4-FFF2-40B4-BE49-F238E27FC236}">
              <a16:creationId xmlns="" xmlns:a16="http://schemas.microsoft.com/office/drawing/2014/main" id="{ACA1CDE5-F3C6-4E1F-BF71-A9AC80DC1DD6}"/>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6" name="フローチャート: 判断 755">
          <a:extLst>
            <a:ext uri="{FF2B5EF4-FFF2-40B4-BE49-F238E27FC236}">
              <a16:creationId xmlns="" xmlns:a16="http://schemas.microsoft.com/office/drawing/2014/main" id="{EA3841B0-73F6-4005-9521-B312FFB0591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7" name="フローチャート: 判断 756">
          <a:extLst>
            <a:ext uri="{FF2B5EF4-FFF2-40B4-BE49-F238E27FC236}">
              <a16:creationId xmlns="" xmlns:a16="http://schemas.microsoft.com/office/drawing/2014/main" id="{AEBF4513-7857-467B-960B-B79D6A267F22}"/>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58" name="フローチャート: 判断 757">
          <a:extLst>
            <a:ext uri="{FF2B5EF4-FFF2-40B4-BE49-F238E27FC236}">
              <a16:creationId xmlns="" xmlns:a16="http://schemas.microsoft.com/office/drawing/2014/main" id="{644412E7-4FA8-4BFC-88EA-78A2C0198114}"/>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 xmlns:a16="http://schemas.microsoft.com/office/drawing/2014/main" id="{41E52667-01BB-4126-BCDE-186E788CAC3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 xmlns:a16="http://schemas.microsoft.com/office/drawing/2014/main" id="{E31AC500-36C4-4E81-A1FD-5DA518A8D9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 xmlns:a16="http://schemas.microsoft.com/office/drawing/2014/main" id="{CC7F0D6E-66E4-4406-ADEC-391D036548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 xmlns:a16="http://schemas.microsoft.com/office/drawing/2014/main" id="{25AA0DE1-94F9-42CD-9FC0-74FBFE7F59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 xmlns:a16="http://schemas.microsoft.com/office/drawing/2014/main" id="{D632D867-E32A-4384-B175-A35DC4E4C8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64" name="楕円 763">
          <a:extLst>
            <a:ext uri="{FF2B5EF4-FFF2-40B4-BE49-F238E27FC236}">
              <a16:creationId xmlns="" xmlns:a16="http://schemas.microsoft.com/office/drawing/2014/main" id="{C0EB4404-BD53-41F8-86FD-2AC3EA01BF96}"/>
            </a:ext>
          </a:extLst>
        </xdr:cNvPr>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765" name="【公民館】&#10;一人当たり面積該当値テキスト">
          <a:extLst>
            <a:ext uri="{FF2B5EF4-FFF2-40B4-BE49-F238E27FC236}">
              <a16:creationId xmlns="" xmlns:a16="http://schemas.microsoft.com/office/drawing/2014/main" id="{097FD9B5-4D93-411D-9522-4442FDA1BB55}"/>
            </a:ext>
          </a:extLst>
        </xdr:cNvPr>
        <xdr:cNvSpPr txBox="1"/>
      </xdr:nvSpPr>
      <xdr:spPr>
        <a:xfrm>
          <a:off x="22199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766" name="楕円 765">
          <a:extLst>
            <a:ext uri="{FF2B5EF4-FFF2-40B4-BE49-F238E27FC236}">
              <a16:creationId xmlns="" xmlns:a16="http://schemas.microsoft.com/office/drawing/2014/main" id="{624C7895-D937-4DDA-931D-A7973CC0478E}"/>
            </a:ext>
          </a:extLst>
        </xdr:cNvPr>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118111</xdr:rowOff>
    </xdr:to>
    <xdr:cxnSp macro="">
      <xdr:nvCxnSpPr>
        <xdr:cNvPr id="767" name="直線コネクタ 766">
          <a:extLst>
            <a:ext uri="{FF2B5EF4-FFF2-40B4-BE49-F238E27FC236}">
              <a16:creationId xmlns="" xmlns:a16="http://schemas.microsoft.com/office/drawing/2014/main" id="{005F4AE0-8C14-4C99-A049-6A376AF26E32}"/>
            </a:ext>
          </a:extLst>
        </xdr:cNvPr>
        <xdr:cNvCxnSpPr/>
      </xdr:nvCxnSpPr>
      <xdr:spPr>
        <a:xfrm>
          <a:off x="21323300" y="18120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68" name="楕円 767">
          <a:extLst>
            <a:ext uri="{FF2B5EF4-FFF2-40B4-BE49-F238E27FC236}">
              <a16:creationId xmlns="" xmlns:a16="http://schemas.microsoft.com/office/drawing/2014/main" id="{F737EE4B-3AEF-417A-BF2C-74B4343070FF}"/>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118111</xdr:rowOff>
    </xdr:to>
    <xdr:cxnSp macro="">
      <xdr:nvCxnSpPr>
        <xdr:cNvPr id="769" name="直線コネクタ 768">
          <a:extLst>
            <a:ext uri="{FF2B5EF4-FFF2-40B4-BE49-F238E27FC236}">
              <a16:creationId xmlns="" xmlns:a16="http://schemas.microsoft.com/office/drawing/2014/main" id="{BD7FE75C-D900-44BE-B909-AC9E9032A0DE}"/>
            </a:ext>
          </a:extLst>
        </xdr:cNvPr>
        <xdr:cNvCxnSpPr/>
      </xdr:nvCxnSpPr>
      <xdr:spPr>
        <a:xfrm>
          <a:off x="20434300" y="18112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770" name="楕円 769">
          <a:extLst>
            <a:ext uri="{FF2B5EF4-FFF2-40B4-BE49-F238E27FC236}">
              <a16:creationId xmlns="" xmlns:a16="http://schemas.microsoft.com/office/drawing/2014/main" id="{E4F1BDC2-700D-4BE1-98BC-47BDD421A28D}"/>
            </a:ext>
          </a:extLst>
        </xdr:cNvPr>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110489</xdr:rowOff>
    </xdr:to>
    <xdr:cxnSp macro="">
      <xdr:nvCxnSpPr>
        <xdr:cNvPr id="771" name="直線コネクタ 770">
          <a:extLst>
            <a:ext uri="{FF2B5EF4-FFF2-40B4-BE49-F238E27FC236}">
              <a16:creationId xmlns="" xmlns:a16="http://schemas.microsoft.com/office/drawing/2014/main" id="{A7C6F620-C050-4C1E-A9E9-FC5DF7EFCAF9}"/>
            </a:ext>
          </a:extLst>
        </xdr:cNvPr>
        <xdr:cNvCxnSpPr/>
      </xdr:nvCxnSpPr>
      <xdr:spPr>
        <a:xfrm>
          <a:off x="19545300" y="1811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72" name="n_1aveValue【公民館】&#10;一人当たり面積">
          <a:extLst>
            <a:ext uri="{FF2B5EF4-FFF2-40B4-BE49-F238E27FC236}">
              <a16:creationId xmlns="" xmlns:a16="http://schemas.microsoft.com/office/drawing/2014/main" id="{C2AF85A4-4243-4CCC-9BFE-DB8E3C90D176}"/>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73" name="n_2aveValue【公民館】&#10;一人当たり面積">
          <a:extLst>
            <a:ext uri="{FF2B5EF4-FFF2-40B4-BE49-F238E27FC236}">
              <a16:creationId xmlns="" xmlns:a16="http://schemas.microsoft.com/office/drawing/2014/main" id="{B2857FEF-7B66-40F4-B2F4-74288773E996}"/>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74" name="n_3aveValue【公民館】&#10;一人当たり面積">
          <a:extLst>
            <a:ext uri="{FF2B5EF4-FFF2-40B4-BE49-F238E27FC236}">
              <a16:creationId xmlns="" xmlns:a16="http://schemas.microsoft.com/office/drawing/2014/main" id="{A7ED5178-67FF-4930-922F-B08A8347176A}"/>
            </a:ext>
          </a:extLst>
        </xdr:cNvPr>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160038</xdr:rowOff>
    </xdr:from>
    <xdr:ext cx="469744" cy="259045"/>
    <xdr:sp macro="" textlink="">
      <xdr:nvSpPr>
        <xdr:cNvPr id="775" name="n_1mainValue【公民館】&#10;一人当たり面積">
          <a:extLst>
            <a:ext uri="{FF2B5EF4-FFF2-40B4-BE49-F238E27FC236}">
              <a16:creationId xmlns="" xmlns:a16="http://schemas.microsoft.com/office/drawing/2014/main" id="{A23AA37D-245C-4966-9063-0FD2F08713CD}"/>
            </a:ext>
          </a:extLst>
        </xdr:cNvPr>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76" name="n_2mainValue【公民館】&#10;一人当たり面積">
          <a:extLst>
            <a:ext uri="{FF2B5EF4-FFF2-40B4-BE49-F238E27FC236}">
              <a16:creationId xmlns="" xmlns:a16="http://schemas.microsoft.com/office/drawing/2014/main" id="{0C71F765-1955-4CAC-AB3F-64D0B817550C}"/>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777" name="n_3mainValue【公民館】&#10;一人当たり面積">
          <a:extLst>
            <a:ext uri="{FF2B5EF4-FFF2-40B4-BE49-F238E27FC236}">
              <a16:creationId xmlns="" xmlns:a16="http://schemas.microsoft.com/office/drawing/2014/main" id="{E9106A8D-BECA-44E6-BF0F-63E08257D3D6}"/>
            </a:ext>
          </a:extLst>
        </xdr:cNvPr>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 xmlns:a16="http://schemas.microsoft.com/office/drawing/2014/main" id="{86C66B9C-F705-4BC4-BE56-6E605AEBF1E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 xmlns:a16="http://schemas.microsoft.com/office/drawing/2014/main" id="{B13A319A-969A-4AF7-88DB-8007626B0C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 xmlns:a16="http://schemas.microsoft.com/office/drawing/2014/main" id="{13688F88-1FEB-4A73-A378-E4348385BA90}"/>
            </a:ext>
          </a:extLst>
        </xdr:cNvPr>
        <xdr:cNvSpPr txBox="1"/>
      </xdr:nvSpPr>
      <xdr:spPr>
        <a:xfrm>
          <a:off x="838200" y="19748500"/>
          <a:ext cx="22085300" cy="1485900"/>
        </a:xfrm>
        <a:prstGeom prst="rect">
          <a:avLst/>
        </a:prstGeom>
        <a:solidFill>
          <a:schemeClr val="bg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有形固定資産減価償却率は、橋りょう・トンネル、公営住宅については、計画的に老朽化対策を進めており、類似団体の平均を下回っているが、その他の類型は類似団体の平均値を上回っており、特に道路・学校施設・児童館が高くなっている。</a:t>
          </a:r>
          <a:endParaRPr lang="ja-JP" altLang="ja-JP" sz="1600">
            <a:effectLst/>
          </a:endParaRPr>
        </a:p>
        <a:p>
          <a:r>
            <a:rPr kumimoji="1" lang="ja-JP" altLang="ja-JP" sz="1200">
              <a:solidFill>
                <a:schemeClr val="dk1"/>
              </a:solidFill>
              <a:effectLst/>
              <a:latin typeface="+mn-lt"/>
              <a:ea typeface="+mn-ea"/>
              <a:cs typeface="+mn-cs"/>
            </a:rPr>
            <a:t>道路については、都市計画道路の見直しや既存道路の計画的な修繕や更新を進めていく。</a:t>
          </a:r>
          <a:endParaRPr lang="ja-JP" altLang="ja-JP" sz="1600">
            <a:effectLst/>
          </a:endParaRPr>
        </a:p>
        <a:p>
          <a:r>
            <a:rPr kumimoji="1" lang="ja-JP" altLang="ja-JP" sz="1200">
              <a:solidFill>
                <a:schemeClr val="dk1"/>
              </a:solidFill>
              <a:effectLst/>
              <a:latin typeface="+mn-lt"/>
              <a:ea typeface="+mn-ea"/>
              <a:cs typeface="+mn-cs"/>
            </a:rPr>
            <a:t>学校施設については、長寿命化対策や更新等を進めていく。また、義務教育以外の機能の集約や更新時の規模等の適正化を図る。</a:t>
          </a:r>
          <a:endParaRPr lang="ja-JP" altLang="ja-JP" sz="1600">
            <a:effectLst/>
          </a:endParaRPr>
        </a:p>
        <a:p>
          <a:r>
            <a:rPr kumimoji="1" lang="ja-JP" altLang="ja-JP" sz="1200">
              <a:solidFill>
                <a:schemeClr val="dk1"/>
              </a:solidFill>
              <a:effectLst/>
              <a:latin typeface="+mn-lt"/>
              <a:ea typeface="+mn-ea"/>
              <a:cs typeface="+mn-cs"/>
            </a:rPr>
            <a:t>児童館については、他施設への機能移転等を進めていく。</a:t>
          </a:r>
          <a:endParaRPr lang="ja-JP" altLang="ja-JP" sz="16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年度に策定した「公共施設等管理総合計画」に基づき、公共施設の老朽化対策の取組を進めていく。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2D0177D0-3C38-4037-A085-9C4053EC85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E538699C-D236-49F6-8A49-42BC210EAB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9C134418-54CE-4F18-8563-8CB09BEC402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1EA4905E-75E1-4C3B-9A3A-331EB1C69A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3492255C-D73E-4A69-99DA-EE600DC947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ED017A0E-4D97-4E1E-88C9-27CCC1579E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40517A01-5622-47B1-835A-1C93BFB429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7324B7E1-445C-4648-9C9F-2C05D97810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84942B78-29AC-460F-A96E-BD4C1786F7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511ACBE7-0B4A-4C1E-A59D-2D1D0EDC49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100,777
98,386
55.56
31,613,499
30,601,195
954,110
19,462,666
23,482,524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9399B58C-3384-4CE7-94B4-0A34B7EA00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5AC20A4E-BBA1-4C68-BDBD-4B1B2AC577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8AF92D47-0B36-42C8-8011-959E2588B3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270A18E4-2894-4D01-82F3-2F8E91503B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982A6247-3A2F-439D-91F8-DC42A0BEF5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423AF502-5524-41EE-B98B-A1082032A74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A550DF78-C600-401D-9782-312F40CF54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FE6359D2-3B50-4E97-A1DE-441E6DA526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399F913D-5630-417A-93A5-4DFF5BBA73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3E2DBDC8-61E4-4EFE-8A8B-DF8A702141A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AA6BB1AF-20F8-4152-AF16-400BDF2478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DD6DCB83-828E-46DF-88F5-42ACD35BCE8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69B355E6-BA86-47A0-9BFE-C6D5590D94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A79C0E2B-9598-415D-8C10-19B20761D8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7631B404-A010-43C2-971B-1D251824AA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DCDDFD29-4D94-4688-A5CD-8C3FA60A69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CFB8C81A-E9BF-4014-8ABB-0EC08EBE947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EDB2581F-0308-4313-9BAD-42FC06BC30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7D4E0E1A-A931-4B77-912B-8368C995D9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C2C6B0F3-6CA7-4C19-8FC4-E29E95B9368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B8B83FEA-FE63-4807-A67B-F18EAAF9C8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68BCB6B3-2292-44A9-8090-EFF4D6C6D96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B776BF10-074A-460A-B13C-6748F3E336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1373E42F-0F0D-47E0-8D51-C1631EB465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D3CD844D-58EC-4EF6-8CFA-D315CCF6730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902EDF66-E50A-4EBB-A7DA-43B60136BE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E9BF7506-9453-4B88-B57B-B5690E8118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CCBFC255-62E5-450B-84B1-317BE3CAC67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AD60EC5A-3FFD-47A5-8EE6-8BBBFC4CEB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63E30A0-C8CB-4B9C-8691-2F785FAF68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FBABF80C-8C2A-45A8-8962-5C002F05916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E237255B-3C6D-463F-BE21-D8F2F9B06CE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15CE36DB-FA6F-4E33-B699-A0A2AB58CB7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961AAE20-42EA-45B1-A530-32FBE53E6D0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0D88FD2A-8005-4109-BB63-067FCDE7431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8685CF93-83AD-47DA-B580-A8CD071631E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4544B230-85D7-4245-AB24-A8C5DBE3C76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153796E5-8635-43FF-8B34-E59A954D76B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3215FADB-53B8-470A-8BFC-4035F738C82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C1F1AACF-1C40-4254-A716-3C641F2418E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42D9B51F-C0A8-4C96-9695-F707EDA77F8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60F75F2D-1787-4F94-8875-954AFF7970E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9AB4EBC7-D46B-4A71-AA5E-38EF425B79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43E961FF-693C-4A1E-9856-50B6B52868F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653E472C-50CB-4654-A086-E46D9BAF0D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a:extLst>
            <a:ext uri="{FF2B5EF4-FFF2-40B4-BE49-F238E27FC236}">
              <a16:creationId xmlns="" xmlns:a16="http://schemas.microsoft.com/office/drawing/2014/main" id="{ECAA2C4A-1610-43B0-AEDA-5F04CC1C9518}"/>
            </a:ext>
          </a:extLst>
        </xdr:cNvPr>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a:extLst>
            <a:ext uri="{FF2B5EF4-FFF2-40B4-BE49-F238E27FC236}">
              <a16:creationId xmlns="" xmlns:a16="http://schemas.microsoft.com/office/drawing/2014/main" id="{B8F0A2D5-D14F-4CCF-B7BE-246ADFC91AF0}"/>
            </a:ext>
          </a:extLst>
        </xdr:cNvPr>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a:extLst>
            <a:ext uri="{FF2B5EF4-FFF2-40B4-BE49-F238E27FC236}">
              <a16:creationId xmlns="" xmlns:a16="http://schemas.microsoft.com/office/drawing/2014/main" id="{4A1F8102-2F63-4CAC-85E2-1F615C4A26E7}"/>
            </a:ext>
          </a:extLst>
        </xdr:cNvPr>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a:extLst>
            <a:ext uri="{FF2B5EF4-FFF2-40B4-BE49-F238E27FC236}">
              <a16:creationId xmlns="" xmlns:a16="http://schemas.microsoft.com/office/drawing/2014/main" id="{BFDF0295-57BD-42D5-A336-EE7420618D82}"/>
            </a:ext>
          </a:extLst>
        </xdr:cNvPr>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a:extLst>
            <a:ext uri="{FF2B5EF4-FFF2-40B4-BE49-F238E27FC236}">
              <a16:creationId xmlns="" xmlns:a16="http://schemas.microsoft.com/office/drawing/2014/main" id="{65928917-E632-4D79-BBBF-51B80E192171}"/>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AF9B6B49-EB9B-42FF-955E-67924665F7E2}"/>
            </a:ext>
          </a:extLst>
        </xdr:cNvPr>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a:extLst>
            <a:ext uri="{FF2B5EF4-FFF2-40B4-BE49-F238E27FC236}">
              <a16:creationId xmlns="" xmlns:a16="http://schemas.microsoft.com/office/drawing/2014/main" id="{951765C8-D18C-484A-B718-2CECB36F0973}"/>
            </a:ext>
          </a:extLst>
        </xdr:cNvPr>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 xmlns:a16="http://schemas.microsoft.com/office/drawing/2014/main" id="{EC5722FC-9A82-4408-A959-74AB508C1149}"/>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a:extLst>
            <a:ext uri="{FF2B5EF4-FFF2-40B4-BE49-F238E27FC236}">
              <a16:creationId xmlns="" xmlns:a16="http://schemas.microsoft.com/office/drawing/2014/main" id="{9A73A8F7-FC10-4B6C-821E-931AB1BC7704}"/>
            </a:ext>
          </a:extLst>
        </xdr:cNvPr>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a:extLst>
            <a:ext uri="{FF2B5EF4-FFF2-40B4-BE49-F238E27FC236}">
              <a16:creationId xmlns="" xmlns:a16="http://schemas.microsoft.com/office/drawing/2014/main" id="{F70FFF1E-9DF2-4078-8C12-961AEF1D106F}"/>
            </a:ext>
          </a:extLst>
        </xdr:cNvPr>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A28D75D5-AE68-41F3-B6F3-B0DE4C154C6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30D0DA2D-B5D0-42B1-A2EE-223437FB9E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AB0DF7DF-5754-480F-93AD-C2D1947B677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7C74492B-AEF0-4A91-9030-7197FBC115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F12EEAA7-64BA-461A-AFD6-A105F9E981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103777</xdr:rowOff>
    </xdr:from>
    <xdr:to>
      <xdr:col>24</xdr:col>
      <xdr:colOff>114300</xdr:colOff>
      <xdr:row>37</xdr:row>
      <xdr:rowOff>33927</xdr:rowOff>
    </xdr:to>
    <xdr:sp macro="" textlink="">
      <xdr:nvSpPr>
        <xdr:cNvPr id="72" name="楕円 71">
          <a:extLst>
            <a:ext uri="{FF2B5EF4-FFF2-40B4-BE49-F238E27FC236}">
              <a16:creationId xmlns="" xmlns:a16="http://schemas.microsoft.com/office/drawing/2014/main" id="{404A2242-006C-4864-A4FD-970F3BE2198D}"/>
            </a:ext>
          </a:extLst>
        </xdr:cNvPr>
        <xdr:cNvSpPr/>
      </xdr:nvSpPr>
      <xdr:spPr>
        <a:xfrm>
          <a:off x="4584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126654</xdr:rowOff>
    </xdr:from>
    <xdr:ext cx="405111" cy="259045"/>
    <xdr:sp macro="" textlink="">
      <xdr:nvSpPr>
        <xdr:cNvPr id="73" name="【図書館】&#10;有形固定資産減価償却率該当値テキスト">
          <a:extLst>
            <a:ext uri="{FF2B5EF4-FFF2-40B4-BE49-F238E27FC236}">
              <a16:creationId xmlns="" xmlns:a16="http://schemas.microsoft.com/office/drawing/2014/main" id="{33E08F62-7A9E-4883-B126-0ACF1C9F6B60}"/>
            </a:ext>
          </a:extLst>
        </xdr:cNvPr>
        <xdr:cNvSpPr txBox="1"/>
      </xdr:nvSpPr>
      <xdr:spPr>
        <a:xfrm>
          <a:off x="4673600"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xdr:nvSpPr>
        <xdr:cNvPr id="74" name="楕円 73">
          <a:extLst>
            <a:ext uri="{FF2B5EF4-FFF2-40B4-BE49-F238E27FC236}">
              <a16:creationId xmlns="" xmlns:a16="http://schemas.microsoft.com/office/drawing/2014/main" id="{F9673B95-3DC1-4760-83F4-2D19030FA9BD}"/>
            </a:ext>
          </a:extLst>
        </xdr:cNvPr>
        <xdr:cNvSpPr/>
      </xdr:nvSpPr>
      <xdr:spPr>
        <a:xfrm>
          <a:off x="3746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154577</xdr:rowOff>
    </xdr:from>
    <xdr:to>
      <xdr:col>24</xdr:col>
      <xdr:colOff>63500</xdr:colOff>
      <xdr:row>37</xdr:row>
      <xdr:rowOff>17417</xdr:rowOff>
    </xdr:to>
    <xdr:cxnSp macro="">
      <xdr:nvCxnSpPr>
        <xdr:cNvPr id="75" name="直線コネクタ 74">
          <a:extLst>
            <a:ext uri="{FF2B5EF4-FFF2-40B4-BE49-F238E27FC236}">
              <a16:creationId xmlns="" xmlns:a16="http://schemas.microsoft.com/office/drawing/2014/main" id="{E5375642-21C4-47E8-A113-AAC4F8853022}"/>
            </a:ext>
          </a:extLst>
        </xdr:cNvPr>
        <xdr:cNvCxnSpPr/>
      </xdr:nvCxnSpPr>
      <xdr:spPr>
        <a:xfrm flipV="1">
          <a:off x="3797300" y="63267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6" name="楕円 75">
          <a:extLst>
            <a:ext uri="{FF2B5EF4-FFF2-40B4-BE49-F238E27FC236}">
              <a16:creationId xmlns="" xmlns:a16="http://schemas.microsoft.com/office/drawing/2014/main" id="{1B9A71E0-A91E-40F1-A311-DC898CEF3D4C}"/>
            </a:ext>
          </a:extLst>
        </xdr:cNvPr>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17417</xdr:rowOff>
    </xdr:from>
    <xdr:to>
      <xdr:col>19</xdr:col>
      <xdr:colOff>177800</xdr:colOff>
      <xdr:row>37</xdr:row>
      <xdr:rowOff>53340</xdr:rowOff>
    </xdr:to>
    <xdr:cxnSp macro="">
      <xdr:nvCxnSpPr>
        <xdr:cNvPr id="77" name="直線コネクタ 76">
          <a:extLst>
            <a:ext uri="{FF2B5EF4-FFF2-40B4-BE49-F238E27FC236}">
              <a16:creationId xmlns="" xmlns:a16="http://schemas.microsoft.com/office/drawing/2014/main" id="{306D145E-D309-434F-BA80-A1AE55B7D66C}"/>
            </a:ext>
          </a:extLst>
        </xdr:cNvPr>
        <xdr:cNvCxnSpPr/>
      </xdr:nvCxnSpPr>
      <xdr:spPr>
        <a:xfrm flipV="1">
          <a:off x="2908300" y="63610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8" name="楕円 77">
          <a:extLst>
            <a:ext uri="{FF2B5EF4-FFF2-40B4-BE49-F238E27FC236}">
              <a16:creationId xmlns="" xmlns:a16="http://schemas.microsoft.com/office/drawing/2014/main" id="{D0CEFFA6-BED9-4633-8B5C-E19F63DFAE51}"/>
            </a:ext>
          </a:extLst>
        </xdr:cNvPr>
        <xdr:cNvSpPr/>
      </xdr:nvSpPr>
      <xdr:spPr>
        <a:xfrm>
          <a:off x="196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19050</xdr:rowOff>
    </xdr:from>
    <xdr:to>
      <xdr:col>15</xdr:col>
      <xdr:colOff>50800</xdr:colOff>
      <xdr:row>37</xdr:row>
      <xdr:rowOff>53340</xdr:rowOff>
    </xdr:to>
    <xdr:cxnSp macro="">
      <xdr:nvCxnSpPr>
        <xdr:cNvPr id="79" name="直線コネクタ 78">
          <a:extLst>
            <a:ext uri="{FF2B5EF4-FFF2-40B4-BE49-F238E27FC236}">
              <a16:creationId xmlns="" xmlns:a16="http://schemas.microsoft.com/office/drawing/2014/main" id="{0915E645-3C10-44F7-8374-1E14285A5A85}"/>
            </a:ext>
          </a:extLst>
        </xdr:cNvPr>
        <xdr:cNvCxnSpPr/>
      </xdr:nvCxnSpPr>
      <xdr:spPr>
        <a:xfrm>
          <a:off x="2019300" y="619125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 xmlns:a16="http://schemas.microsoft.com/office/drawing/2014/main" id="{C6EA3CF0-2F64-4C41-A901-5A7D1F424B81}"/>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a:extLst>
            <a:ext uri="{FF2B5EF4-FFF2-40B4-BE49-F238E27FC236}">
              <a16:creationId xmlns="" xmlns:a16="http://schemas.microsoft.com/office/drawing/2014/main" id="{2B87370D-EDD3-4A11-9D9C-2F39A04A025A}"/>
            </a:ext>
          </a:extLst>
        </xdr:cNvPr>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82" name="n_3aveValue【図書館】&#10;有形固定資産減価償却率">
          <a:extLst>
            <a:ext uri="{FF2B5EF4-FFF2-40B4-BE49-F238E27FC236}">
              <a16:creationId xmlns="" xmlns:a16="http://schemas.microsoft.com/office/drawing/2014/main" id="{2CABA038-C0E6-4D44-A18E-EEAF193FE72A}"/>
            </a:ext>
          </a:extLst>
        </xdr:cNvPr>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84744</xdr:rowOff>
    </xdr:from>
    <xdr:ext cx="405111" cy="259045"/>
    <xdr:sp macro="" textlink="">
      <xdr:nvSpPr>
        <xdr:cNvPr id="83" name="n_1mainValue【図書館】&#10;有形固定資産減価償却率">
          <a:extLst>
            <a:ext uri="{FF2B5EF4-FFF2-40B4-BE49-F238E27FC236}">
              <a16:creationId xmlns="" xmlns:a16="http://schemas.microsoft.com/office/drawing/2014/main" id="{8720CEC6-C86A-4728-97A0-507CE2CB653A}"/>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4" name="n_2mainValue【図書館】&#10;有形固定資産減価償却率">
          <a:extLst>
            <a:ext uri="{FF2B5EF4-FFF2-40B4-BE49-F238E27FC236}">
              <a16:creationId xmlns="" xmlns:a16="http://schemas.microsoft.com/office/drawing/2014/main" id="{4752E0F7-FC73-4636-BF24-13A83C040619}"/>
            </a:ext>
          </a:extLst>
        </xdr:cNvPr>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86377</xdr:rowOff>
    </xdr:from>
    <xdr:ext cx="405111" cy="259045"/>
    <xdr:sp macro="" textlink="">
      <xdr:nvSpPr>
        <xdr:cNvPr id="85" name="n_3mainValue【図書館】&#10;有形固定資産減価償却率">
          <a:extLst>
            <a:ext uri="{FF2B5EF4-FFF2-40B4-BE49-F238E27FC236}">
              <a16:creationId xmlns="" xmlns:a16="http://schemas.microsoft.com/office/drawing/2014/main" id="{54221134-066F-4A2F-BD4F-0D6F3526AEF7}"/>
            </a:ext>
          </a:extLst>
        </xdr:cNvPr>
        <xdr:cNvSpPr txBox="1"/>
      </xdr:nvSpPr>
      <xdr:spPr>
        <a:xfrm>
          <a:off x="1816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 xmlns:a16="http://schemas.microsoft.com/office/drawing/2014/main" id="{3998EDB4-4AEC-41A7-B6C8-2C64E3A698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 xmlns:a16="http://schemas.microsoft.com/office/drawing/2014/main" id="{B44CEDEE-7556-469C-94AA-B55FCF1E09A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 xmlns:a16="http://schemas.microsoft.com/office/drawing/2014/main" id="{2DB6C767-0929-44C5-921C-847D9B947F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 xmlns:a16="http://schemas.microsoft.com/office/drawing/2014/main" id="{86166EC5-932B-4C2B-BF5E-5F56260FD2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 xmlns:a16="http://schemas.microsoft.com/office/drawing/2014/main" id="{D3D1C75A-52B6-4904-9B55-4B1244BC5E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 xmlns:a16="http://schemas.microsoft.com/office/drawing/2014/main" id="{B37DFDCC-F200-4B7E-A620-3F19E10083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 xmlns:a16="http://schemas.microsoft.com/office/drawing/2014/main" id="{CCE35198-4851-43A2-BF36-E980F66E8E3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 xmlns:a16="http://schemas.microsoft.com/office/drawing/2014/main" id="{E4F99BF6-1464-415F-A8FA-0BBAAD74E55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 xmlns:a16="http://schemas.microsoft.com/office/drawing/2014/main" id="{1D5F7772-1B4B-4245-8E20-C8A59552E3E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 xmlns:a16="http://schemas.microsoft.com/office/drawing/2014/main" id="{C068B1D3-7CED-4EB4-98E3-9B69156A67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 xmlns:a16="http://schemas.microsoft.com/office/drawing/2014/main" id="{C959F4E3-575D-40E1-B9BE-87E29C0BE0E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 xmlns:a16="http://schemas.microsoft.com/office/drawing/2014/main" id="{CC74C216-3928-4AC1-A41E-66FDDF8AA26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 xmlns:a16="http://schemas.microsoft.com/office/drawing/2014/main" id="{1D88CFFA-0498-469F-B981-9DF17EFC766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 xmlns:a16="http://schemas.microsoft.com/office/drawing/2014/main" id="{9C424BEF-2ED0-49C5-9C78-193023524D7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 xmlns:a16="http://schemas.microsoft.com/office/drawing/2014/main" id="{8607C20D-57A1-495D-A546-E42C3E994DA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 xmlns:a16="http://schemas.microsoft.com/office/drawing/2014/main" id="{952090EC-C2A4-4C06-B035-27352253839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 xmlns:a16="http://schemas.microsoft.com/office/drawing/2014/main" id="{399EF0E1-6282-4E1E-89BF-1FDA14510ED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 xmlns:a16="http://schemas.microsoft.com/office/drawing/2014/main" id="{AE02EF72-EA89-4F89-8125-C08524D079C9}"/>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 xmlns:a16="http://schemas.microsoft.com/office/drawing/2014/main" id="{6E384705-BE39-41CF-958C-8997E76590C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 xmlns:a16="http://schemas.microsoft.com/office/drawing/2014/main" id="{BF1E0513-01F4-4376-B1B7-36D317428FE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 xmlns:a16="http://schemas.microsoft.com/office/drawing/2014/main" id="{00762EA1-99B3-4571-AD20-57CC7445AED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 xmlns:a16="http://schemas.microsoft.com/office/drawing/2014/main" id="{F54126F2-AE4F-408E-868E-33047B6C8388}"/>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 xmlns:a16="http://schemas.microsoft.com/office/drawing/2014/main" id="{EB1FF1C1-4348-4438-B688-80CA5EAC4E9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 xmlns:a16="http://schemas.microsoft.com/office/drawing/2014/main" id="{BF16E95F-0A07-4B32-90C0-9AF33919EAC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 xmlns:a16="http://schemas.microsoft.com/office/drawing/2014/main" id="{152158A9-DE9D-422C-A4E5-E824764D4D4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a:extLst>
            <a:ext uri="{FF2B5EF4-FFF2-40B4-BE49-F238E27FC236}">
              <a16:creationId xmlns="" xmlns:a16="http://schemas.microsoft.com/office/drawing/2014/main" id="{33539808-5E28-4C37-B9B1-F793470E1A9D}"/>
            </a:ext>
          </a:extLst>
        </xdr:cNvPr>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a:extLst>
            <a:ext uri="{FF2B5EF4-FFF2-40B4-BE49-F238E27FC236}">
              <a16:creationId xmlns="" xmlns:a16="http://schemas.microsoft.com/office/drawing/2014/main" id="{7AAF1C53-E9CF-438C-9AEC-3F53ACE9E5A2}"/>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a:extLst>
            <a:ext uri="{FF2B5EF4-FFF2-40B4-BE49-F238E27FC236}">
              <a16:creationId xmlns="" xmlns:a16="http://schemas.microsoft.com/office/drawing/2014/main" id="{A8F0D33E-981F-4E64-BA36-7B76AAD3EC4D}"/>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a:extLst>
            <a:ext uri="{FF2B5EF4-FFF2-40B4-BE49-F238E27FC236}">
              <a16:creationId xmlns="" xmlns:a16="http://schemas.microsoft.com/office/drawing/2014/main" id="{33A76AEC-5FC9-4FA8-97CF-78803ACB4043}"/>
            </a:ext>
          </a:extLst>
        </xdr:cNvPr>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a:extLst>
            <a:ext uri="{FF2B5EF4-FFF2-40B4-BE49-F238E27FC236}">
              <a16:creationId xmlns="" xmlns:a16="http://schemas.microsoft.com/office/drawing/2014/main" id="{AA7A441C-00C3-4103-9789-D829554D895F}"/>
            </a:ext>
          </a:extLst>
        </xdr:cNvPr>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6" name="【図書館】&#10;一人当たり面積平均値テキスト">
          <a:extLst>
            <a:ext uri="{FF2B5EF4-FFF2-40B4-BE49-F238E27FC236}">
              <a16:creationId xmlns="" xmlns:a16="http://schemas.microsoft.com/office/drawing/2014/main" id="{E221ADB4-94C2-4FC6-8EC7-421BC6AB95B7}"/>
            </a:ext>
          </a:extLst>
        </xdr:cNvPr>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a:extLst>
            <a:ext uri="{FF2B5EF4-FFF2-40B4-BE49-F238E27FC236}">
              <a16:creationId xmlns="" xmlns:a16="http://schemas.microsoft.com/office/drawing/2014/main" id="{3CE3FF14-8125-467F-A031-0A72FE315818}"/>
            </a:ext>
          </a:extLst>
        </xdr:cNvPr>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a:extLst>
            <a:ext uri="{FF2B5EF4-FFF2-40B4-BE49-F238E27FC236}">
              <a16:creationId xmlns="" xmlns:a16="http://schemas.microsoft.com/office/drawing/2014/main" id="{79B36E0B-F6BE-423C-BA4C-388DCC401CBC}"/>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a:extLst>
            <a:ext uri="{FF2B5EF4-FFF2-40B4-BE49-F238E27FC236}">
              <a16:creationId xmlns="" xmlns:a16="http://schemas.microsoft.com/office/drawing/2014/main" id="{2583F118-3690-4DE7-B076-519951939966}"/>
            </a:ext>
          </a:extLst>
        </xdr:cNvPr>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a:extLst>
            <a:ext uri="{FF2B5EF4-FFF2-40B4-BE49-F238E27FC236}">
              <a16:creationId xmlns="" xmlns:a16="http://schemas.microsoft.com/office/drawing/2014/main" id="{8A08B68E-F537-4CE6-B059-61FFE66F08BB}"/>
            </a:ext>
          </a:extLst>
        </xdr:cNvPr>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98983000-5167-4010-BD91-87201C12148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DE2E094A-C6A2-4EBB-9E14-CCFD7255B4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C02D65BB-3AF9-46F5-AA08-6C8751B345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C5051463-D880-447A-B822-FB2C55E8D2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27673371-5F87-46C5-81FE-54BDBF862F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28122</xdr:rowOff>
    </xdr:from>
    <xdr:to>
      <xdr:col>55</xdr:col>
      <xdr:colOff>50800</xdr:colOff>
      <xdr:row>37</xdr:row>
      <xdr:rowOff>129722</xdr:rowOff>
    </xdr:to>
    <xdr:sp macro="" textlink="">
      <xdr:nvSpPr>
        <xdr:cNvPr id="126" name="楕円 125">
          <a:extLst>
            <a:ext uri="{FF2B5EF4-FFF2-40B4-BE49-F238E27FC236}">
              <a16:creationId xmlns="" xmlns:a16="http://schemas.microsoft.com/office/drawing/2014/main" id="{9B57166C-4395-418B-8DAA-C6CA954D4DDE}"/>
            </a:ext>
          </a:extLst>
        </xdr:cNvPr>
        <xdr:cNvSpPr/>
      </xdr:nvSpPr>
      <xdr:spPr>
        <a:xfrm>
          <a:off x="104267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50999</xdr:rowOff>
    </xdr:from>
    <xdr:ext cx="469744" cy="259045"/>
    <xdr:sp macro="" textlink="">
      <xdr:nvSpPr>
        <xdr:cNvPr id="127" name="【図書館】&#10;一人当たり面積該当値テキスト">
          <a:extLst>
            <a:ext uri="{FF2B5EF4-FFF2-40B4-BE49-F238E27FC236}">
              <a16:creationId xmlns="" xmlns:a16="http://schemas.microsoft.com/office/drawing/2014/main" id="{8D1EDC21-66B0-49AE-A1DE-A3A31FAA324C}"/>
            </a:ext>
          </a:extLst>
        </xdr:cNvPr>
        <xdr:cNvSpPr txBox="1"/>
      </xdr:nvSpPr>
      <xdr:spPr>
        <a:xfrm>
          <a:off x="10515600"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28122</xdr:rowOff>
    </xdr:from>
    <xdr:to>
      <xdr:col>50</xdr:col>
      <xdr:colOff>165100</xdr:colOff>
      <xdr:row>37</xdr:row>
      <xdr:rowOff>129722</xdr:rowOff>
    </xdr:to>
    <xdr:sp macro="" textlink="">
      <xdr:nvSpPr>
        <xdr:cNvPr id="128" name="楕円 127">
          <a:extLst>
            <a:ext uri="{FF2B5EF4-FFF2-40B4-BE49-F238E27FC236}">
              <a16:creationId xmlns="" xmlns:a16="http://schemas.microsoft.com/office/drawing/2014/main" id="{7964C496-A084-493F-B03D-DA1730B81C26}"/>
            </a:ext>
          </a:extLst>
        </xdr:cNvPr>
        <xdr:cNvSpPr/>
      </xdr:nvSpPr>
      <xdr:spPr>
        <a:xfrm>
          <a:off x="95885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78922</xdr:rowOff>
    </xdr:from>
    <xdr:to>
      <xdr:col>55</xdr:col>
      <xdr:colOff>0</xdr:colOff>
      <xdr:row>37</xdr:row>
      <xdr:rowOff>78922</xdr:rowOff>
    </xdr:to>
    <xdr:cxnSp macro="">
      <xdr:nvCxnSpPr>
        <xdr:cNvPr id="129" name="直線コネクタ 128">
          <a:extLst>
            <a:ext uri="{FF2B5EF4-FFF2-40B4-BE49-F238E27FC236}">
              <a16:creationId xmlns="" xmlns:a16="http://schemas.microsoft.com/office/drawing/2014/main" id="{F52F5851-2CE0-4164-A8E5-BD60CB050B00}"/>
            </a:ext>
          </a:extLst>
        </xdr:cNvPr>
        <xdr:cNvCxnSpPr/>
      </xdr:nvCxnSpPr>
      <xdr:spPr>
        <a:xfrm>
          <a:off x="9639300" y="6422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28122</xdr:rowOff>
    </xdr:from>
    <xdr:to>
      <xdr:col>46</xdr:col>
      <xdr:colOff>38100</xdr:colOff>
      <xdr:row>37</xdr:row>
      <xdr:rowOff>129722</xdr:rowOff>
    </xdr:to>
    <xdr:sp macro="" textlink="">
      <xdr:nvSpPr>
        <xdr:cNvPr id="130" name="楕円 129">
          <a:extLst>
            <a:ext uri="{FF2B5EF4-FFF2-40B4-BE49-F238E27FC236}">
              <a16:creationId xmlns="" xmlns:a16="http://schemas.microsoft.com/office/drawing/2014/main" id="{8E2281A6-A238-434A-AD90-E533F1B046B4}"/>
            </a:ext>
          </a:extLst>
        </xdr:cNvPr>
        <xdr:cNvSpPr/>
      </xdr:nvSpPr>
      <xdr:spPr>
        <a:xfrm>
          <a:off x="86995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78922</xdr:rowOff>
    </xdr:from>
    <xdr:to>
      <xdr:col>50</xdr:col>
      <xdr:colOff>114300</xdr:colOff>
      <xdr:row>37</xdr:row>
      <xdr:rowOff>78922</xdr:rowOff>
    </xdr:to>
    <xdr:cxnSp macro="">
      <xdr:nvCxnSpPr>
        <xdr:cNvPr id="131" name="直線コネクタ 130">
          <a:extLst>
            <a:ext uri="{FF2B5EF4-FFF2-40B4-BE49-F238E27FC236}">
              <a16:creationId xmlns="" xmlns:a16="http://schemas.microsoft.com/office/drawing/2014/main" id="{18010D22-1725-41BC-B2E7-5DB9362754E4}"/>
            </a:ext>
          </a:extLst>
        </xdr:cNvPr>
        <xdr:cNvCxnSpPr/>
      </xdr:nvCxnSpPr>
      <xdr:spPr>
        <a:xfrm>
          <a:off x="8750300" y="6422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87993</xdr:rowOff>
    </xdr:from>
    <xdr:to>
      <xdr:col>41</xdr:col>
      <xdr:colOff>101600</xdr:colOff>
      <xdr:row>40</xdr:row>
      <xdr:rowOff>18143</xdr:rowOff>
    </xdr:to>
    <xdr:sp macro="" textlink="">
      <xdr:nvSpPr>
        <xdr:cNvPr id="132" name="楕円 131">
          <a:extLst>
            <a:ext uri="{FF2B5EF4-FFF2-40B4-BE49-F238E27FC236}">
              <a16:creationId xmlns="" xmlns:a16="http://schemas.microsoft.com/office/drawing/2014/main" id="{4DDCBF4D-016D-46E5-835E-AD604F9A84BB}"/>
            </a:ext>
          </a:extLst>
        </xdr:cNvPr>
        <xdr:cNvSpPr/>
      </xdr:nvSpPr>
      <xdr:spPr>
        <a:xfrm>
          <a:off x="7810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78922</xdr:rowOff>
    </xdr:from>
    <xdr:to>
      <xdr:col>45</xdr:col>
      <xdr:colOff>177800</xdr:colOff>
      <xdr:row>39</xdr:row>
      <xdr:rowOff>138793</xdr:rowOff>
    </xdr:to>
    <xdr:cxnSp macro="">
      <xdr:nvCxnSpPr>
        <xdr:cNvPr id="133" name="直線コネクタ 132">
          <a:extLst>
            <a:ext uri="{FF2B5EF4-FFF2-40B4-BE49-F238E27FC236}">
              <a16:creationId xmlns="" xmlns:a16="http://schemas.microsoft.com/office/drawing/2014/main" id="{9C683BDA-360B-4E7D-B3D7-2FDE79E7807E}"/>
            </a:ext>
          </a:extLst>
        </xdr:cNvPr>
        <xdr:cNvCxnSpPr/>
      </xdr:nvCxnSpPr>
      <xdr:spPr>
        <a:xfrm flipV="1">
          <a:off x="7861300" y="6422572"/>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a:extLst>
            <a:ext uri="{FF2B5EF4-FFF2-40B4-BE49-F238E27FC236}">
              <a16:creationId xmlns="" xmlns:a16="http://schemas.microsoft.com/office/drawing/2014/main" id="{7F10D7BA-3FF0-4038-A9C8-3172E88134A7}"/>
            </a:ext>
          </a:extLst>
        </xdr:cNvPr>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a:extLst>
            <a:ext uri="{FF2B5EF4-FFF2-40B4-BE49-F238E27FC236}">
              <a16:creationId xmlns="" xmlns:a16="http://schemas.microsoft.com/office/drawing/2014/main" id="{013C4570-4B4C-4A25-8343-633F2EEE242F}"/>
            </a:ext>
          </a:extLst>
        </xdr:cNvPr>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36" name="n_3aveValue【図書館】&#10;一人当たり面積">
          <a:extLst>
            <a:ext uri="{FF2B5EF4-FFF2-40B4-BE49-F238E27FC236}">
              <a16:creationId xmlns="" xmlns:a16="http://schemas.microsoft.com/office/drawing/2014/main" id="{268B3E93-67A0-4599-9941-45FD8B6274B5}"/>
            </a:ext>
          </a:extLst>
        </xdr:cNvPr>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146249</xdr:rowOff>
    </xdr:from>
    <xdr:ext cx="469744" cy="259045"/>
    <xdr:sp macro="" textlink="">
      <xdr:nvSpPr>
        <xdr:cNvPr id="137" name="n_1mainValue【図書館】&#10;一人当たり面積">
          <a:extLst>
            <a:ext uri="{FF2B5EF4-FFF2-40B4-BE49-F238E27FC236}">
              <a16:creationId xmlns="" xmlns:a16="http://schemas.microsoft.com/office/drawing/2014/main" id="{12CE7F8A-4660-426C-9F4C-C600B896085D}"/>
            </a:ext>
          </a:extLst>
        </xdr:cNvPr>
        <xdr:cNvSpPr txBox="1"/>
      </xdr:nvSpPr>
      <xdr:spPr>
        <a:xfrm>
          <a:off x="9391727"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146249</xdr:rowOff>
    </xdr:from>
    <xdr:ext cx="469744" cy="259045"/>
    <xdr:sp macro="" textlink="">
      <xdr:nvSpPr>
        <xdr:cNvPr id="138" name="n_2mainValue【図書館】&#10;一人当たり面積">
          <a:extLst>
            <a:ext uri="{FF2B5EF4-FFF2-40B4-BE49-F238E27FC236}">
              <a16:creationId xmlns="" xmlns:a16="http://schemas.microsoft.com/office/drawing/2014/main" id="{09C87FA8-3D9F-4237-9DD3-E0F977925926}"/>
            </a:ext>
          </a:extLst>
        </xdr:cNvPr>
        <xdr:cNvSpPr txBox="1"/>
      </xdr:nvSpPr>
      <xdr:spPr>
        <a:xfrm>
          <a:off x="8515427"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34670</xdr:rowOff>
    </xdr:from>
    <xdr:ext cx="469744" cy="259045"/>
    <xdr:sp macro="" textlink="">
      <xdr:nvSpPr>
        <xdr:cNvPr id="139" name="n_3mainValue【図書館】&#10;一人当たり面積">
          <a:extLst>
            <a:ext uri="{FF2B5EF4-FFF2-40B4-BE49-F238E27FC236}">
              <a16:creationId xmlns="" xmlns:a16="http://schemas.microsoft.com/office/drawing/2014/main" id="{8B744C18-307E-4953-93EE-6626657D2A18}"/>
            </a:ext>
          </a:extLst>
        </xdr:cNvPr>
        <xdr:cNvSpPr txBox="1"/>
      </xdr:nvSpPr>
      <xdr:spPr>
        <a:xfrm>
          <a:off x="76264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 xmlns:a16="http://schemas.microsoft.com/office/drawing/2014/main" id="{7618FF31-92D4-45C7-84CE-6B99F59F82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 xmlns:a16="http://schemas.microsoft.com/office/drawing/2014/main" id="{68623993-601F-4C40-AAF5-EAE58F1B02B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 xmlns:a16="http://schemas.microsoft.com/office/drawing/2014/main" id="{05830ABC-F6F0-4783-8C39-1068E47728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 xmlns:a16="http://schemas.microsoft.com/office/drawing/2014/main" id="{51F868BA-B846-4874-8A93-FF03027B2D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 xmlns:a16="http://schemas.microsoft.com/office/drawing/2014/main" id="{C7375EA2-0E93-4150-A917-C367241E7E4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 xmlns:a16="http://schemas.microsoft.com/office/drawing/2014/main" id="{75AA657F-0087-4126-B45E-765209C736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 xmlns:a16="http://schemas.microsoft.com/office/drawing/2014/main" id="{C334395D-D2F4-4974-9D37-3D8555C539D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 xmlns:a16="http://schemas.microsoft.com/office/drawing/2014/main" id="{AA82D2F9-9CF4-455E-B9E9-7B46742367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 xmlns:a16="http://schemas.microsoft.com/office/drawing/2014/main" id="{A950FFA2-E671-4279-A0EF-A88D750855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 xmlns:a16="http://schemas.microsoft.com/office/drawing/2014/main" id="{04EF6924-F6C0-4DA4-9742-76B6A61617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 xmlns:a16="http://schemas.microsoft.com/office/drawing/2014/main" id="{366DCA43-E4E7-4DDC-8A70-86D673ECAA0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 xmlns:a16="http://schemas.microsoft.com/office/drawing/2014/main" id="{2CF791DB-7985-4B19-94E7-B086DD9639A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 xmlns:a16="http://schemas.microsoft.com/office/drawing/2014/main" id="{180EFB1E-4CB7-4FBF-B174-B1E96C4A907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 xmlns:a16="http://schemas.microsoft.com/office/drawing/2014/main" id="{898395AD-369A-4411-AB90-5652FB52154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 xmlns:a16="http://schemas.microsoft.com/office/drawing/2014/main" id="{8FEA9EB6-44C0-4642-A10C-104F742A358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 xmlns:a16="http://schemas.microsoft.com/office/drawing/2014/main" id="{49376072-FDB8-4F0F-895B-96E0DB0AFCE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 xmlns:a16="http://schemas.microsoft.com/office/drawing/2014/main" id="{92BA0D0B-4AFD-4842-A00C-6AF8CF2884C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 xmlns:a16="http://schemas.microsoft.com/office/drawing/2014/main" id="{E189E85A-2C4A-491D-AF49-85F66C27754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 xmlns:a16="http://schemas.microsoft.com/office/drawing/2014/main" id="{B24A7387-0827-47E2-9052-1A7CBF78E54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 xmlns:a16="http://schemas.microsoft.com/office/drawing/2014/main" id="{8568D8A0-E7BA-472F-A2D8-EDD04185ACB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 xmlns:a16="http://schemas.microsoft.com/office/drawing/2014/main" id="{9035A9E2-1AD8-4D41-BA0E-8970DF66742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 xmlns:a16="http://schemas.microsoft.com/office/drawing/2014/main" id="{CA0C4533-2423-41AB-80C2-EC0187569A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 xmlns:a16="http://schemas.microsoft.com/office/drawing/2014/main" id="{3FECA337-81E4-4207-A23B-3E0985299E3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 xmlns:a16="http://schemas.microsoft.com/office/drawing/2014/main" id="{70A33810-BB7C-4DC2-80FF-7AF8318FA2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a:extLst>
            <a:ext uri="{FF2B5EF4-FFF2-40B4-BE49-F238E27FC236}">
              <a16:creationId xmlns="" xmlns:a16="http://schemas.microsoft.com/office/drawing/2014/main" id="{ADCF26AE-DF5F-4904-A486-1E7BEFA3DCBB}"/>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a:extLst>
            <a:ext uri="{FF2B5EF4-FFF2-40B4-BE49-F238E27FC236}">
              <a16:creationId xmlns="" xmlns:a16="http://schemas.microsoft.com/office/drawing/2014/main" id="{D83ECA7A-EEF0-41A8-8D72-19745934DEF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 xmlns:a16="http://schemas.microsoft.com/office/drawing/2014/main" id="{7AB9B43B-BCBF-4353-AD38-9BCECEF44C14}"/>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a:extLst>
            <a:ext uri="{FF2B5EF4-FFF2-40B4-BE49-F238E27FC236}">
              <a16:creationId xmlns="" xmlns:a16="http://schemas.microsoft.com/office/drawing/2014/main" id="{08990DA3-0C36-42C9-9B2C-EAB757D8517D}"/>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a:extLst>
            <a:ext uri="{FF2B5EF4-FFF2-40B4-BE49-F238E27FC236}">
              <a16:creationId xmlns="" xmlns:a16="http://schemas.microsoft.com/office/drawing/2014/main" id="{9A4963DC-916E-4E14-8839-B590DE5E019F}"/>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a:extLst>
            <a:ext uri="{FF2B5EF4-FFF2-40B4-BE49-F238E27FC236}">
              <a16:creationId xmlns="" xmlns:a16="http://schemas.microsoft.com/office/drawing/2014/main" id="{37F2C2AF-B6C1-4EB4-914E-78064E961795}"/>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a:extLst>
            <a:ext uri="{FF2B5EF4-FFF2-40B4-BE49-F238E27FC236}">
              <a16:creationId xmlns="" xmlns:a16="http://schemas.microsoft.com/office/drawing/2014/main" id="{12FA171A-90ED-4E8F-90A0-DB8EA7E8E1B6}"/>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a:extLst>
            <a:ext uri="{FF2B5EF4-FFF2-40B4-BE49-F238E27FC236}">
              <a16:creationId xmlns="" xmlns:a16="http://schemas.microsoft.com/office/drawing/2014/main" id="{0557F3D3-A21E-41A1-9129-9971CCC6C755}"/>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a:extLst>
            <a:ext uri="{FF2B5EF4-FFF2-40B4-BE49-F238E27FC236}">
              <a16:creationId xmlns="" xmlns:a16="http://schemas.microsoft.com/office/drawing/2014/main" id="{6B519978-1F8F-4CF0-958F-869ECD7F08D2}"/>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a:extLst>
            <a:ext uri="{FF2B5EF4-FFF2-40B4-BE49-F238E27FC236}">
              <a16:creationId xmlns="" xmlns:a16="http://schemas.microsoft.com/office/drawing/2014/main" id="{64AF7FF6-8776-4B2B-BEFA-CE25D1A8BECD}"/>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77AEC7F1-6ABF-4FE0-AFBC-56D56D5956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E10D12AA-B892-4502-9037-9AE1D6CFC0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F2068143-549B-423F-9F40-43D1D02907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CC5432E5-BCCB-4E38-8351-903A6CFC451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 xmlns:a16="http://schemas.microsoft.com/office/drawing/2014/main" id="{52EC0C8D-2B55-43BF-9105-99BD0BF5A2F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79" name="楕円 178">
          <a:extLst>
            <a:ext uri="{FF2B5EF4-FFF2-40B4-BE49-F238E27FC236}">
              <a16:creationId xmlns="" xmlns:a16="http://schemas.microsoft.com/office/drawing/2014/main" id="{7FC8CE9D-8CF2-4E6A-A83A-2B2A0EE7A280}"/>
            </a:ext>
          </a:extLst>
        </xdr:cNvPr>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92092</xdr:rowOff>
    </xdr:from>
    <xdr:ext cx="405111" cy="259045"/>
    <xdr:sp macro="" textlink="">
      <xdr:nvSpPr>
        <xdr:cNvPr id="180" name="【体育館・プール】&#10;有形固定資産減価償却率該当値テキスト">
          <a:extLst>
            <a:ext uri="{FF2B5EF4-FFF2-40B4-BE49-F238E27FC236}">
              <a16:creationId xmlns="" xmlns:a16="http://schemas.microsoft.com/office/drawing/2014/main" id="{235D07B6-8AFC-4DA8-8CF8-A14B2BB9BD44}"/>
            </a:ext>
          </a:extLst>
        </xdr:cNvPr>
        <xdr:cNvSpPr txBox="1"/>
      </xdr:nvSpPr>
      <xdr:spPr>
        <a:xfrm>
          <a:off x="4673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81" name="楕円 180">
          <a:extLst>
            <a:ext uri="{FF2B5EF4-FFF2-40B4-BE49-F238E27FC236}">
              <a16:creationId xmlns="" xmlns:a16="http://schemas.microsoft.com/office/drawing/2014/main" id="{8B069AAF-D2B0-425F-BAC4-FBC39F325876}"/>
            </a:ext>
          </a:extLst>
        </xdr:cNvPr>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152400</xdr:rowOff>
    </xdr:to>
    <xdr:cxnSp macro="">
      <xdr:nvCxnSpPr>
        <xdr:cNvPr id="182" name="直線コネクタ 181">
          <a:extLst>
            <a:ext uri="{FF2B5EF4-FFF2-40B4-BE49-F238E27FC236}">
              <a16:creationId xmlns="" xmlns:a16="http://schemas.microsoft.com/office/drawing/2014/main" id="{41232B34-1AA8-49AC-AA2B-290B3755F21B}"/>
            </a:ext>
          </a:extLst>
        </xdr:cNvPr>
        <xdr:cNvCxnSpPr/>
      </xdr:nvCxnSpPr>
      <xdr:spPr>
        <a:xfrm flipV="1">
          <a:off x="3797300" y="102355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141605</xdr:rowOff>
    </xdr:from>
    <xdr:to>
      <xdr:col>15</xdr:col>
      <xdr:colOff>101600</xdr:colOff>
      <xdr:row>60</xdr:row>
      <xdr:rowOff>71755</xdr:rowOff>
    </xdr:to>
    <xdr:sp macro="" textlink="">
      <xdr:nvSpPr>
        <xdr:cNvPr id="183" name="楕円 182">
          <a:extLst>
            <a:ext uri="{FF2B5EF4-FFF2-40B4-BE49-F238E27FC236}">
              <a16:creationId xmlns="" xmlns:a16="http://schemas.microsoft.com/office/drawing/2014/main" id="{8F117DF0-5957-4923-954D-36AE4BE77D1B}"/>
            </a:ext>
          </a:extLst>
        </xdr:cNvPr>
        <xdr:cNvSpPr/>
      </xdr:nvSpPr>
      <xdr:spPr>
        <a:xfrm>
          <a:off x="2857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152400</xdr:rowOff>
    </xdr:from>
    <xdr:to>
      <xdr:col>19</xdr:col>
      <xdr:colOff>177800</xdr:colOff>
      <xdr:row>60</xdr:row>
      <xdr:rowOff>20955</xdr:rowOff>
    </xdr:to>
    <xdr:cxnSp macro="">
      <xdr:nvCxnSpPr>
        <xdr:cNvPr id="184" name="直線コネクタ 183">
          <a:extLst>
            <a:ext uri="{FF2B5EF4-FFF2-40B4-BE49-F238E27FC236}">
              <a16:creationId xmlns="" xmlns:a16="http://schemas.microsoft.com/office/drawing/2014/main" id="{23CAF378-623D-4E28-80F4-1CA0145E7FBE}"/>
            </a:ext>
          </a:extLst>
        </xdr:cNvPr>
        <xdr:cNvCxnSpPr/>
      </xdr:nvCxnSpPr>
      <xdr:spPr>
        <a:xfrm flipV="1">
          <a:off x="2908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160655</xdr:rowOff>
    </xdr:from>
    <xdr:to>
      <xdr:col>10</xdr:col>
      <xdr:colOff>165100</xdr:colOff>
      <xdr:row>59</xdr:row>
      <xdr:rowOff>90805</xdr:rowOff>
    </xdr:to>
    <xdr:sp macro="" textlink="">
      <xdr:nvSpPr>
        <xdr:cNvPr id="185" name="楕円 184">
          <a:extLst>
            <a:ext uri="{FF2B5EF4-FFF2-40B4-BE49-F238E27FC236}">
              <a16:creationId xmlns="" xmlns:a16="http://schemas.microsoft.com/office/drawing/2014/main" id="{42C4D515-7FD3-4D4D-8F13-A1B1956FEA82}"/>
            </a:ext>
          </a:extLst>
        </xdr:cNvPr>
        <xdr:cNvSpPr/>
      </xdr:nvSpPr>
      <xdr:spPr>
        <a:xfrm>
          <a:off x="1968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40005</xdr:rowOff>
    </xdr:from>
    <xdr:to>
      <xdr:col>15</xdr:col>
      <xdr:colOff>50800</xdr:colOff>
      <xdr:row>60</xdr:row>
      <xdr:rowOff>20955</xdr:rowOff>
    </xdr:to>
    <xdr:cxnSp macro="">
      <xdr:nvCxnSpPr>
        <xdr:cNvPr id="186" name="直線コネクタ 185">
          <a:extLst>
            <a:ext uri="{FF2B5EF4-FFF2-40B4-BE49-F238E27FC236}">
              <a16:creationId xmlns="" xmlns:a16="http://schemas.microsoft.com/office/drawing/2014/main" id="{E6658078-2426-4639-AFF3-4FE27C7F9219}"/>
            </a:ext>
          </a:extLst>
        </xdr:cNvPr>
        <xdr:cNvCxnSpPr/>
      </xdr:nvCxnSpPr>
      <xdr:spPr>
        <a:xfrm>
          <a:off x="2019300" y="1015555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a:extLst>
            <a:ext uri="{FF2B5EF4-FFF2-40B4-BE49-F238E27FC236}">
              <a16:creationId xmlns="" xmlns:a16="http://schemas.microsoft.com/office/drawing/2014/main" id="{B81F2709-E4F8-4F48-B42E-014FEB0F23F1}"/>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a:extLst>
            <a:ext uri="{FF2B5EF4-FFF2-40B4-BE49-F238E27FC236}">
              <a16:creationId xmlns="" xmlns:a16="http://schemas.microsoft.com/office/drawing/2014/main" id="{A0BFE090-3522-452D-B95D-405CBC0D1D0F}"/>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89" name="n_3aveValue【体育館・プール】&#10;有形固定資産減価償却率">
          <a:extLst>
            <a:ext uri="{FF2B5EF4-FFF2-40B4-BE49-F238E27FC236}">
              <a16:creationId xmlns="" xmlns:a16="http://schemas.microsoft.com/office/drawing/2014/main" id="{9C100B79-9C39-4BF9-912C-1B80FF4699BB}"/>
            </a:ext>
          </a:extLst>
        </xdr:cNvPr>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48277</xdr:rowOff>
    </xdr:from>
    <xdr:ext cx="405111" cy="259045"/>
    <xdr:sp macro="" textlink="">
      <xdr:nvSpPr>
        <xdr:cNvPr id="190" name="n_1mainValue【体育館・プール】&#10;有形固定資産減価償却率">
          <a:extLst>
            <a:ext uri="{FF2B5EF4-FFF2-40B4-BE49-F238E27FC236}">
              <a16:creationId xmlns="" xmlns:a16="http://schemas.microsoft.com/office/drawing/2014/main" id="{1C1BCEB9-678F-4EF8-8E6F-34813BA984FB}"/>
            </a:ext>
          </a:extLst>
        </xdr:cNvPr>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88282</xdr:rowOff>
    </xdr:from>
    <xdr:ext cx="405111" cy="259045"/>
    <xdr:sp macro="" textlink="">
      <xdr:nvSpPr>
        <xdr:cNvPr id="191" name="n_2mainValue【体育館・プール】&#10;有形固定資産減価償却率">
          <a:extLst>
            <a:ext uri="{FF2B5EF4-FFF2-40B4-BE49-F238E27FC236}">
              <a16:creationId xmlns="" xmlns:a16="http://schemas.microsoft.com/office/drawing/2014/main" id="{BABEA6AE-2F92-43B0-95C6-1FDD91E885D7}"/>
            </a:ext>
          </a:extLst>
        </xdr:cNvPr>
        <xdr:cNvSpPr txBox="1"/>
      </xdr:nvSpPr>
      <xdr:spPr>
        <a:xfrm>
          <a:off x="2705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107332</xdr:rowOff>
    </xdr:from>
    <xdr:ext cx="405111" cy="259045"/>
    <xdr:sp macro="" textlink="">
      <xdr:nvSpPr>
        <xdr:cNvPr id="192" name="n_3mainValue【体育館・プール】&#10;有形固定資産減価償却率">
          <a:extLst>
            <a:ext uri="{FF2B5EF4-FFF2-40B4-BE49-F238E27FC236}">
              <a16:creationId xmlns="" xmlns:a16="http://schemas.microsoft.com/office/drawing/2014/main" id="{57C42718-8688-4DE9-9692-EC7F4CC69656}"/>
            </a:ext>
          </a:extLst>
        </xdr:cNvPr>
        <xdr:cNvSpPr txBox="1"/>
      </xdr:nvSpPr>
      <xdr:spPr>
        <a:xfrm>
          <a:off x="1816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 xmlns:a16="http://schemas.microsoft.com/office/drawing/2014/main" id="{E7AC6635-8442-40D8-A5FA-9DBA4B5E107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 xmlns:a16="http://schemas.microsoft.com/office/drawing/2014/main" id="{B77160A8-CA2C-4976-BC3D-457338B136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 xmlns:a16="http://schemas.microsoft.com/office/drawing/2014/main" id="{085D25D0-5AA7-408A-BA95-DA09CBB5FF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 xmlns:a16="http://schemas.microsoft.com/office/drawing/2014/main" id="{4D62B8FA-E685-455C-AFA0-75B41A96D4D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 xmlns:a16="http://schemas.microsoft.com/office/drawing/2014/main" id="{0C40A30E-0801-47B2-AB4B-0DF0F5AA53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 xmlns:a16="http://schemas.microsoft.com/office/drawing/2014/main" id="{E45E3A6E-05B1-4261-99D2-97CDAB9632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 xmlns:a16="http://schemas.microsoft.com/office/drawing/2014/main" id="{5650EE65-C430-4F40-A986-9BA3A3281D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 xmlns:a16="http://schemas.microsoft.com/office/drawing/2014/main" id="{90BD2ABE-820E-4F6C-B473-E5B000DF64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 xmlns:a16="http://schemas.microsoft.com/office/drawing/2014/main" id="{1D8DBA35-EA53-43E4-8270-3B2C68C1BE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 xmlns:a16="http://schemas.microsoft.com/office/drawing/2014/main" id="{B4B5875D-4AE7-4CB8-8B2B-8363D227B0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 xmlns:a16="http://schemas.microsoft.com/office/drawing/2014/main" id="{7071BCF7-AE2C-42A1-9BD1-F7CC9E7E822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 xmlns:a16="http://schemas.microsoft.com/office/drawing/2014/main" id="{7E3A6315-9809-43DD-9FEB-1F84D24D204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 xmlns:a16="http://schemas.microsoft.com/office/drawing/2014/main" id="{BE2F1F5D-83E8-4F18-8CE3-ECD302FDCB7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 xmlns:a16="http://schemas.microsoft.com/office/drawing/2014/main" id="{1112DD12-2870-4079-81F4-FEE41AB39F9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 xmlns:a16="http://schemas.microsoft.com/office/drawing/2014/main" id="{34DEFAB8-C36A-430F-ADB0-5E19D9D04D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 xmlns:a16="http://schemas.microsoft.com/office/drawing/2014/main" id="{C412BCF9-0C1E-4034-BD33-AE2D693478B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 xmlns:a16="http://schemas.microsoft.com/office/drawing/2014/main" id="{927347CB-4540-48F6-9787-0D8504FC57C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 xmlns:a16="http://schemas.microsoft.com/office/drawing/2014/main" id="{74410FE2-B0E6-4FDD-AF5B-F884A39D5F4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 xmlns:a16="http://schemas.microsoft.com/office/drawing/2014/main" id="{37038BB0-193B-4611-BFC1-BE31DF7661B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 xmlns:a16="http://schemas.microsoft.com/office/drawing/2014/main" id="{1CE1D2C5-913D-4A81-BFEE-64A5052412D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 xmlns:a16="http://schemas.microsoft.com/office/drawing/2014/main" id="{07987211-EDB2-4A13-B95C-852C85A678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 xmlns:a16="http://schemas.microsoft.com/office/drawing/2014/main" id="{2FF93757-7FD6-4655-AF42-A2DEA278FEF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 xmlns:a16="http://schemas.microsoft.com/office/drawing/2014/main" id="{3B36FA9C-8615-414A-B271-8F16E2C1D7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a:extLst>
            <a:ext uri="{FF2B5EF4-FFF2-40B4-BE49-F238E27FC236}">
              <a16:creationId xmlns="" xmlns:a16="http://schemas.microsoft.com/office/drawing/2014/main" id="{BD35B46E-C349-4849-8D3C-ABA5E88376B5}"/>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a:extLst>
            <a:ext uri="{FF2B5EF4-FFF2-40B4-BE49-F238E27FC236}">
              <a16:creationId xmlns="" xmlns:a16="http://schemas.microsoft.com/office/drawing/2014/main" id="{F5488366-4FD1-43DA-9F8B-3233B672AA7F}"/>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a:extLst>
            <a:ext uri="{FF2B5EF4-FFF2-40B4-BE49-F238E27FC236}">
              <a16:creationId xmlns="" xmlns:a16="http://schemas.microsoft.com/office/drawing/2014/main" id="{F70CEF6D-B85A-43F5-9326-39F4BF0FE039}"/>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a:extLst>
            <a:ext uri="{FF2B5EF4-FFF2-40B4-BE49-F238E27FC236}">
              <a16:creationId xmlns="" xmlns:a16="http://schemas.microsoft.com/office/drawing/2014/main" id="{7BC292A5-FE35-4BD0-B906-E9B9D7FFD54F}"/>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a:extLst>
            <a:ext uri="{FF2B5EF4-FFF2-40B4-BE49-F238E27FC236}">
              <a16:creationId xmlns="" xmlns:a16="http://schemas.microsoft.com/office/drawing/2014/main" id="{1E17658B-A9ED-4C17-8D4C-1A9384E4DD59}"/>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a:extLst>
            <a:ext uri="{FF2B5EF4-FFF2-40B4-BE49-F238E27FC236}">
              <a16:creationId xmlns="" xmlns:a16="http://schemas.microsoft.com/office/drawing/2014/main" id="{0DC5B6E7-A2B7-459A-80DF-5D6ECB4EA318}"/>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a:extLst>
            <a:ext uri="{FF2B5EF4-FFF2-40B4-BE49-F238E27FC236}">
              <a16:creationId xmlns="" xmlns:a16="http://schemas.microsoft.com/office/drawing/2014/main" id="{17803BC5-070F-46DD-92BF-77D0E24212BE}"/>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a:extLst>
            <a:ext uri="{FF2B5EF4-FFF2-40B4-BE49-F238E27FC236}">
              <a16:creationId xmlns="" xmlns:a16="http://schemas.microsoft.com/office/drawing/2014/main" id="{F0CF8039-C16B-453F-97CB-62C5071B5C54}"/>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a:extLst>
            <a:ext uri="{FF2B5EF4-FFF2-40B4-BE49-F238E27FC236}">
              <a16:creationId xmlns="" xmlns:a16="http://schemas.microsoft.com/office/drawing/2014/main" id="{DC91ABD9-4AE9-48AB-8F75-52936313C60C}"/>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a:extLst>
            <a:ext uri="{FF2B5EF4-FFF2-40B4-BE49-F238E27FC236}">
              <a16:creationId xmlns="" xmlns:a16="http://schemas.microsoft.com/office/drawing/2014/main" id="{3832DEF8-F13E-4543-BBC2-AE2B43480D72}"/>
            </a:ext>
          </a:extLst>
        </xdr:cNvPr>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FADEB221-8CC9-4EAF-A881-5D793F3EE5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62EF7744-4DE1-4034-B588-5F84A847BC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 xmlns:a16="http://schemas.microsoft.com/office/drawing/2014/main" id="{9F7F159D-53BD-4166-903C-F26DC0E2DD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 xmlns:a16="http://schemas.microsoft.com/office/drawing/2014/main" id="{40928FEC-E240-4B1F-9E41-D531BB55DA4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 xmlns:a16="http://schemas.microsoft.com/office/drawing/2014/main" id="{58F40C13-B2D0-45B2-8F55-E46F07CCF4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31" name="楕円 230">
          <a:extLst>
            <a:ext uri="{FF2B5EF4-FFF2-40B4-BE49-F238E27FC236}">
              <a16:creationId xmlns="" xmlns:a16="http://schemas.microsoft.com/office/drawing/2014/main" id="{B015BADE-EA9C-4C72-8458-18825D175F1D}"/>
            </a:ext>
          </a:extLst>
        </xdr:cNvPr>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32" name="【体育館・プール】&#10;一人当たり面積該当値テキスト">
          <a:extLst>
            <a:ext uri="{FF2B5EF4-FFF2-40B4-BE49-F238E27FC236}">
              <a16:creationId xmlns="" xmlns:a16="http://schemas.microsoft.com/office/drawing/2014/main" id="{E4ACDD0A-554E-429D-A445-DA7C90F4AEC6}"/>
            </a:ext>
          </a:extLst>
        </xdr:cNvPr>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33" name="楕円 232">
          <a:extLst>
            <a:ext uri="{FF2B5EF4-FFF2-40B4-BE49-F238E27FC236}">
              <a16:creationId xmlns="" xmlns:a16="http://schemas.microsoft.com/office/drawing/2014/main" id="{0D428CFF-9E3D-4F61-A619-28B0E665233D}"/>
            </a:ext>
          </a:extLst>
        </xdr:cNvPr>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22860</xdr:rowOff>
    </xdr:to>
    <xdr:cxnSp macro="">
      <xdr:nvCxnSpPr>
        <xdr:cNvPr id="234" name="直線コネクタ 233">
          <a:extLst>
            <a:ext uri="{FF2B5EF4-FFF2-40B4-BE49-F238E27FC236}">
              <a16:creationId xmlns="" xmlns:a16="http://schemas.microsoft.com/office/drawing/2014/main" id="{10FFCD55-6344-47F3-9E8E-58553FEFAA4A}"/>
            </a:ext>
          </a:extLst>
        </xdr:cNvPr>
        <xdr:cNvCxnSpPr/>
      </xdr:nvCxnSpPr>
      <xdr:spPr>
        <a:xfrm>
          <a:off x="9639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35" name="楕円 234">
          <a:extLst>
            <a:ext uri="{FF2B5EF4-FFF2-40B4-BE49-F238E27FC236}">
              <a16:creationId xmlns="" xmlns:a16="http://schemas.microsoft.com/office/drawing/2014/main" id="{FDC51ACE-9D1B-4E05-A62D-E24FCD53FD0B}"/>
            </a:ext>
          </a:extLst>
        </xdr:cNvPr>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22860</xdr:rowOff>
    </xdr:to>
    <xdr:cxnSp macro="">
      <xdr:nvCxnSpPr>
        <xdr:cNvPr id="236" name="直線コネクタ 235">
          <a:extLst>
            <a:ext uri="{FF2B5EF4-FFF2-40B4-BE49-F238E27FC236}">
              <a16:creationId xmlns="" xmlns:a16="http://schemas.microsoft.com/office/drawing/2014/main" id="{6884018C-F0B3-41C0-A422-48AC0A404E6C}"/>
            </a:ext>
          </a:extLst>
        </xdr:cNvPr>
        <xdr:cNvCxnSpPr/>
      </xdr:nvCxnSpPr>
      <xdr:spPr>
        <a:xfrm>
          <a:off x="8750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113030</xdr:rowOff>
    </xdr:from>
    <xdr:to>
      <xdr:col>41</xdr:col>
      <xdr:colOff>101600</xdr:colOff>
      <xdr:row>62</xdr:row>
      <xdr:rowOff>43180</xdr:rowOff>
    </xdr:to>
    <xdr:sp macro="" textlink="">
      <xdr:nvSpPr>
        <xdr:cNvPr id="237" name="楕円 236">
          <a:extLst>
            <a:ext uri="{FF2B5EF4-FFF2-40B4-BE49-F238E27FC236}">
              <a16:creationId xmlns="" xmlns:a16="http://schemas.microsoft.com/office/drawing/2014/main" id="{F7F94785-A7D2-42A4-A3D6-D56E02F96450}"/>
            </a:ext>
          </a:extLst>
        </xdr:cNvPr>
        <xdr:cNvSpPr/>
      </xdr:nvSpPr>
      <xdr:spPr>
        <a:xfrm>
          <a:off x="7810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163830</xdr:rowOff>
    </xdr:from>
    <xdr:to>
      <xdr:col>45</xdr:col>
      <xdr:colOff>177800</xdr:colOff>
      <xdr:row>62</xdr:row>
      <xdr:rowOff>22860</xdr:rowOff>
    </xdr:to>
    <xdr:cxnSp macro="">
      <xdr:nvCxnSpPr>
        <xdr:cNvPr id="238" name="直線コネクタ 237">
          <a:extLst>
            <a:ext uri="{FF2B5EF4-FFF2-40B4-BE49-F238E27FC236}">
              <a16:creationId xmlns="" xmlns:a16="http://schemas.microsoft.com/office/drawing/2014/main" id="{5B5FE7A7-C4D7-4B5D-9167-D5E088F21D38}"/>
            </a:ext>
          </a:extLst>
        </xdr:cNvPr>
        <xdr:cNvCxnSpPr/>
      </xdr:nvCxnSpPr>
      <xdr:spPr>
        <a:xfrm>
          <a:off x="7861300" y="10622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a:extLst>
            <a:ext uri="{FF2B5EF4-FFF2-40B4-BE49-F238E27FC236}">
              <a16:creationId xmlns="" xmlns:a16="http://schemas.microsoft.com/office/drawing/2014/main" id="{698B5DC6-BDAB-423B-9E5B-470B0F251BFB}"/>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a:extLst>
            <a:ext uri="{FF2B5EF4-FFF2-40B4-BE49-F238E27FC236}">
              <a16:creationId xmlns="" xmlns:a16="http://schemas.microsoft.com/office/drawing/2014/main" id="{0ADF4552-68AC-42AC-B3A7-30496690328E}"/>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41" name="n_3aveValue【体育館・プール】&#10;一人当たり面積">
          <a:extLst>
            <a:ext uri="{FF2B5EF4-FFF2-40B4-BE49-F238E27FC236}">
              <a16:creationId xmlns="" xmlns:a16="http://schemas.microsoft.com/office/drawing/2014/main" id="{C6A095DE-E637-4A85-8EBF-6E70F9ED41A7}"/>
            </a:ext>
          </a:extLst>
        </xdr:cNvPr>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42" name="n_1mainValue【体育館・プール】&#10;一人当たり面積">
          <a:extLst>
            <a:ext uri="{FF2B5EF4-FFF2-40B4-BE49-F238E27FC236}">
              <a16:creationId xmlns="" xmlns:a16="http://schemas.microsoft.com/office/drawing/2014/main" id="{6F683B91-20FB-4076-8277-D2E4C654E13C}"/>
            </a:ext>
          </a:extLst>
        </xdr:cNvPr>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243" name="n_2mainValue【体育館・プール】&#10;一人当たり面積">
          <a:extLst>
            <a:ext uri="{FF2B5EF4-FFF2-40B4-BE49-F238E27FC236}">
              <a16:creationId xmlns="" xmlns:a16="http://schemas.microsoft.com/office/drawing/2014/main" id="{1B02E21E-0020-4B3A-8761-69E384DD5CF4}"/>
            </a:ext>
          </a:extLst>
        </xdr:cNvPr>
        <xdr:cNvSpPr txBox="1"/>
      </xdr:nvSpPr>
      <xdr:spPr>
        <a:xfrm>
          <a:off x="8515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44" name="n_3mainValue【体育館・プール】&#10;一人当たり面積">
          <a:extLst>
            <a:ext uri="{FF2B5EF4-FFF2-40B4-BE49-F238E27FC236}">
              <a16:creationId xmlns="" xmlns:a16="http://schemas.microsoft.com/office/drawing/2014/main" id="{508C71C0-C7F6-4398-B1EF-DFE224D2FCBA}"/>
            </a:ext>
          </a:extLst>
        </xdr:cNvPr>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 xmlns:a16="http://schemas.microsoft.com/office/drawing/2014/main" id="{EE168C00-977E-41F0-8097-D87CB1BA41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 xmlns:a16="http://schemas.microsoft.com/office/drawing/2014/main" id="{30C6D954-9E0A-467C-B2B0-B44037EEE16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 xmlns:a16="http://schemas.microsoft.com/office/drawing/2014/main" id="{B2865140-40D0-42F0-BA51-EA811D692BF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 xmlns:a16="http://schemas.microsoft.com/office/drawing/2014/main" id="{3339DAA1-9408-49A3-B908-834FF17461B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 xmlns:a16="http://schemas.microsoft.com/office/drawing/2014/main" id="{13BDE314-2FE5-49B4-9BA1-DE080516DF5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 xmlns:a16="http://schemas.microsoft.com/office/drawing/2014/main" id="{8DCA3893-3C68-4FC0-8016-95F844D7F3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 xmlns:a16="http://schemas.microsoft.com/office/drawing/2014/main" id="{091EA8B8-11E3-45DF-8C9C-FE040F6AF5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 xmlns:a16="http://schemas.microsoft.com/office/drawing/2014/main" id="{46D24175-2B0D-461D-8869-D81D9146BD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 xmlns:a16="http://schemas.microsoft.com/office/drawing/2014/main" id="{17968450-3CBC-4218-A87F-C32DC8B5C8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 xmlns:a16="http://schemas.microsoft.com/office/drawing/2014/main" id="{581AF21E-9DE1-4695-8717-1027B519C60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 xmlns:a16="http://schemas.microsoft.com/office/drawing/2014/main" id="{186F7B81-4A4B-4DE5-BFFF-1EA2578F76C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 xmlns:a16="http://schemas.microsoft.com/office/drawing/2014/main" id="{09937CEB-D611-4F5B-89A0-97B65C55758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 xmlns:a16="http://schemas.microsoft.com/office/drawing/2014/main" id="{76E51316-7796-4B53-9B8C-F9B395F45A7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 xmlns:a16="http://schemas.microsoft.com/office/drawing/2014/main" id="{F41C974A-F7FD-4BE2-8224-BFCBE6FF6D5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 xmlns:a16="http://schemas.microsoft.com/office/drawing/2014/main" id="{AFC0545F-8679-48A3-B9BE-0206F83D4CB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 xmlns:a16="http://schemas.microsoft.com/office/drawing/2014/main" id="{93399674-040B-4131-AB7D-D0B98A998C3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 xmlns:a16="http://schemas.microsoft.com/office/drawing/2014/main" id="{CC456813-B709-45E7-8C59-68E8714F8A5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 xmlns:a16="http://schemas.microsoft.com/office/drawing/2014/main" id="{31CEB946-ED3E-4EBB-807D-E199FEAA642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 xmlns:a16="http://schemas.microsoft.com/office/drawing/2014/main" id="{CC5B697B-6AB9-4614-A753-4E713A0676A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 xmlns:a16="http://schemas.microsoft.com/office/drawing/2014/main" id="{000C551A-FD88-44D4-86D5-34A58C9B7A1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 xmlns:a16="http://schemas.microsoft.com/office/drawing/2014/main" id="{42D11AB6-B3F2-4718-8E1C-601C6A77715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 xmlns:a16="http://schemas.microsoft.com/office/drawing/2014/main" id="{449E54E0-D829-4E48-81A4-B15E59C2E3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 xmlns:a16="http://schemas.microsoft.com/office/drawing/2014/main" id="{D60582E0-68B8-44BE-B93D-1E9A4D2CD7A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 xmlns:a16="http://schemas.microsoft.com/office/drawing/2014/main" id="{CA528387-3980-43C7-9B9B-584E742500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a:extLst>
            <a:ext uri="{FF2B5EF4-FFF2-40B4-BE49-F238E27FC236}">
              <a16:creationId xmlns="" xmlns:a16="http://schemas.microsoft.com/office/drawing/2014/main" id="{EC74B7B1-C81D-4162-87D7-06004B1220E2}"/>
            </a:ext>
          </a:extLst>
        </xdr:cNvPr>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a:extLst>
            <a:ext uri="{FF2B5EF4-FFF2-40B4-BE49-F238E27FC236}">
              <a16:creationId xmlns="" xmlns:a16="http://schemas.microsoft.com/office/drawing/2014/main" id="{25755467-FC71-4189-9944-286D33F12837}"/>
            </a:ext>
          </a:extLst>
        </xdr:cNvPr>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a:extLst>
            <a:ext uri="{FF2B5EF4-FFF2-40B4-BE49-F238E27FC236}">
              <a16:creationId xmlns="" xmlns:a16="http://schemas.microsoft.com/office/drawing/2014/main" id="{04C36A0D-C593-4230-9BF0-D24DC51F21C1}"/>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a:extLst>
            <a:ext uri="{FF2B5EF4-FFF2-40B4-BE49-F238E27FC236}">
              <a16:creationId xmlns="" xmlns:a16="http://schemas.microsoft.com/office/drawing/2014/main" id="{07C7469E-F5CE-46BD-A07C-3334A03F6446}"/>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a:extLst>
            <a:ext uri="{FF2B5EF4-FFF2-40B4-BE49-F238E27FC236}">
              <a16:creationId xmlns="" xmlns:a16="http://schemas.microsoft.com/office/drawing/2014/main" id="{05BEF315-FB4A-4C6E-A0D7-3B24436D595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74" name="【福祉施設】&#10;有形固定資産減価償却率平均値テキスト">
          <a:extLst>
            <a:ext uri="{FF2B5EF4-FFF2-40B4-BE49-F238E27FC236}">
              <a16:creationId xmlns="" xmlns:a16="http://schemas.microsoft.com/office/drawing/2014/main" id="{3B72296B-6DC6-4B17-984E-FF13BD670C89}"/>
            </a:ext>
          </a:extLst>
        </xdr:cNvPr>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a:extLst>
            <a:ext uri="{FF2B5EF4-FFF2-40B4-BE49-F238E27FC236}">
              <a16:creationId xmlns="" xmlns:a16="http://schemas.microsoft.com/office/drawing/2014/main" id="{60E2629E-6979-4ACA-9614-65CB6CA2A61F}"/>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a:extLst>
            <a:ext uri="{FF2B5EF4-FFF2-40B4-BE49-F238E27FC236}">
              <a16:creationId xmlns="" xmlns:a16="http://schemas.microsoft.com/office/drawing/2014/main" id="{51E7115B-D2A0-49DA-A02D-6D3EC169D332}"/>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a:extLst>
            <a:ext uri="{FF2B5EF4-FFF2-40B4-BE49-F238E27FC236}">
              <a16:creationId xmlns="" xmlns:a16="http://schemas.microsoft.com/office/drawing/2014/main" id="{DC9E1CA4-B5E8-4350-968F-9F348E5CFD27}"/>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a:extLst>
            <a:ext uri="{FF2B5EF4-FFF2-40B4-BE49-F238E27FC236}">
              <a16:creationId xmlns="" xmlns:a16="http://schemas.microsoft.com/office/drawing/2014/main" id="{DBBE53AA-A6DA-4AF0-998E-4CB343DA449D}"/>
            </a:ext>
          </a:extLst>
        </xdr:cNvPr>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A9F1C345-87F8-43F4-97FB-B336360947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948B8DF2-5F3E-4FD6-BFC4-B5AF238786F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 xmlns:a16="http://schemas.microsoft.com/office/drawing/2014/main" id="{273F4E53-D007-4C31-8F79-1C031B4304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 xmlns:a16="http://schemas.microsoft.com/office/drawing/2014/main" id="{19C9A0FA-485B-46CD-8A2C-A408B562A7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 xmlns:a16="http://schemas.microsoft.com/office/drawing/2014/main" id="{207F798B-D0A1-4BDB-AF3C-F5F20F7DF4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153036</xdr:rowOff>
    </xdr:from>
    <xdr:to>
      <xdr:col>24</xdr:col>
      <xdr:colOff>114300</xdr:colOff>
      <xdr:row>81</xdr:row>
      <xdr:rowOff>83186</xdr:rowOff>
    </xdr:to>
    <xdr:sp macro="" textlink="">
      <xdr:nvSpPr>
        <xdr:cNvPr id="284" name="楕円 283">
          <a:extLst>
            <a:ext uri="{FF2B5EF4-FFF2-40B4-BE49-F238E27FC236}">
              <a16:creationId xmlns="" xmlns:a16="http://schemas.microsoft.com/office/drawing/2014/main" id="{E0C04762-BD80-4E0E-86BB-80DF3F07C178}"/>
            </a:ext>
          </a:extLst>
        </xdr:cNvPr>
        <xdr:cNvSpPr/>
      </xdr:nvSpPr>
      <xdr:spPr>
        <a:xfrm>
          <a:off x="4584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4463</xdr:rowOff>
    </xdr:from>
    <xdr:ext cx="405111" cy="259045"/>
    <xdr:sp macro="" textlink="">
      <xdr:nvSpPr>
        <xdr:cNvPr id="285" name="【福祉施設】&#10;有形固定資産減価償却率該当値テキスト">
          <a:extLst>
            <a:ext uri="{FF2B5EF4-FFF2-40B4-BE49-F238E27FC236}">
              <a16:creationId xmlns="" xmlns:a16="http://schemas.microsoft.com/office/drawing/2014/main" id="{8B419B12-80D7-47FA-A416-FF13588AC32C}"/>
            </a:ext>
          </a:extLst>
        </xdr:cNvPr>
        <xdr:cNvSpPr txBox="1"/>
      </xdr:nvSpPr>
      <xdr:spPr>
        <a:xfrm>
          <a:off x="4673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86" name="楕円 285">
          <a:extLst>
            <a:ext uri="{FF2B5EF4-FFF2-40B4-BE49-F238E27FC236}">
              <a16:creationId xmlns="" xmlns:a16="http://schemas.microsoft.com/office/drawing/2014/main" id="{9E5FAD3B-F270-4570-9B65-437E5489A6E1}"/>
            </a:ext>
          </a:extLst>
        </xdr:cNvPr>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32386</xdr:rowOff>
    </xdr:from>
    <xdr:to>
      <xdr:col>24</xdr:col>
      <xdr:colOff>63500</xdr:colOff>
      <xdr:row>81</xdr:row>
      <xdr:rowOff>83820</xdr:rowOff>
    </xdr:to>
    <xdr:cxnSp macro="">
      <xdr:nvCxnSpPr>
        <xdr:cNvPr id="287" name="直線コネクタ 286">
          <a:extLst>
            <a:ext uri="{FF2B5EF4-FFF2-40B4-BE49-F238E27FC236}">
              <a16:creationId xmlns="" xmlns:a16="http://schemas.microsoft.com/office/drawing/2014/main" id="{419F34A9-8DB9-4932-9726-6ABB7BC53348}"/>
            </a:ext>
          </a:extLst>
        </xdr:cNvPr>
        <xdr:cNvCxnSpPr/>
      </xdr:nvCxnSpPr>
      <xdr:spPr>
        <a:xfrm flipV="1">
          <a:off x="3797300" y="139198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288" name="楕円 287">
          <a:extLst>
            <a:ext uri="{FF2B5EF4-FFF2-40B4-BE49-F238E27FC236}">
              <a16:creationId xmlns="" xmlns:a16="http://schemas.microsoft.com/office/drawing/2014/main" id="{48D4C104-9D4B-4E98-ACE8-53E2D0C6E9B0}"/>
            </a:ext>
          </a:extLst>
        </xdr:cNvPr>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135255</xdr:rowOff>
    </xdr:to>
    <xdr:cxnSp macro="">
      <xdr:nvCxnSpPr>
        <xdr:cNvPr id="289" name="直線コネクタ 288">
          <a:extLst>
            <a:ext uri="{FF2B5EF4-FFF2-40B4-BE49-F238E27FC236}">
              <a16:creationId xmlns="" xmlns:a16="http://schemas.microsoft.com/office/drawing/2014/main" id="{4719EFD9-8DAC-44CD-9C08-05A0A3019772}"/>
            </a:ext>
          </a:extLst>
        </xdr:cNvPr>
        <xdr:cNvCxnSpPr/>
      </xdr:nvCxnSpPr>
      <xdr:spPr>
        <a:xfrm flipV="1">
          <a:off x="2908300" y="139712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0" name="楕円 289">
          <a:extLst>
            <a:ext uri="{FF2B5EF4-FFF2-40B4-BE49-F238E27FC236}">
              <a16:creationId xmlns="" xmlns:a16="http://schemas.microsoft.com/office/drawing/2014/main" id="{99BE7852-94BB-475C-91EF-648C5FF0FE01}"/>
            </a:ext>
          </a:extLst>
        </xdr:cNvPr>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135255</xdr:rowOff>
    </xdr:from>
    <xdr:to>
      <xdr:col>15</xdr:col>
      <xdr:colOff>50800</xdr:colOff>
      <xdr:row>81</xdr:row>
      <xdr:rowOff>140970</xdr:rowOff>
    </xdr:to>
    <xdr:cxnSp macro="">
      <xdr:nvCxnSpPr>
        <xdr:cNvPr id="291" name="直線コネクタ 290">
          <a:extLst>
            <a:ext uri="{FF2B5EF4-FFF2-40B4-BE49-F238E27FC236}">
              <a16:creationId xmlns="" xmlns:a16="http://schemas.microsoft.com/office/drawing/2014/main" id="{9FA87799-8316-4ADD-911B-AD0D8AECCF06}"/>
            </a:ext>
          </a:extLst>
        </xdr:cNvPr>
        <xdr:cNvCxnSpPr/>
      </xdr:nvCxnSpPr>
      <xdr:spPr>
        <a:xfrm flipV="1">
          <a:off x="2019300" y="140227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92" name="n_1aveValue【福祉施設】&#10;有形固定資産減価償却率">
          <a:extLst>
            <a:ext uri="{FF2B5EF4-FFF2-40B4-BE49-F238E27FC236}">
              <a16:creationId xmlns="" xmlns:a16="http://schemas.microsoft.com/office/drawing/2014/main" id="{7837D754-21D9-4A5E-8131-BAF2582D3074}"/>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93" name="n_2aveValue【福祉施設】&#10;有形固定資産減価償却率">
          <a:extLst>
            <a:ext uri="{FF2B5EF4-FFF2-40B4-BE49-F238E27FC236}">
              <a16:creationId xmlns="" xmlns:a16="http://schemas.microsoft.com/office/drawing/2014/main" id="{45E45628-6144-4256-8470-30BE2D98CA3D}"/>
            </a:ext>
          </a:extLst>
        </xdr:cNvPr>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94" name="n_3aveValue【福祉施設】&#10;有形固定資産減価償却率">
          <a:extLst>
            <a:ext uri="{FF2B5EF4-FFF2-40B4-BE49-F238E27FC236}">
              <a16:creationId xmlns="" xmlns:a16="http://schemas.microsoft.com/office/drawing/2014/main" id="{DC4156DE-A9F8-45D0-9658-D601D5FEC49B}"/>
            </a:ext>
          </a:extLst>
        </xdr:cNvPr>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95" name="n_1mainValue【福祉施設】&#10;有形固定資産減価償却率">
          <a:extLst>
            <a:ext uri="{FF2B5EF4-FFF2-40B4-BE49-F238E27FC236}">
              <a16:creationId xmlns="" xmlns:a16="http://schemas.microsoft.com/office/drawing/2014/main" id="{25986B65-65BC-4AD0-ABB4-65A29FC9CF61}"/>
            </a:ext>
          </a:extLst>
        </xdr:cNvPr>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96" name="n_2mainValue【福祉施設】&#10;有形固定資産減価償却率">
          <a:extLst>
            <a:ext uri="{FF2B5EF4-FFF2-40B4-BE49-F238E27FC236}">
              <a16:creationId xmlns="" xmlns:a16="http://schemas.microsoft.com/office/drawing/2014/main" id="{F4E6AE94-40B2-4457-9001-6960D6A60993}"/>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297" name="n_3mainValue【福祉施設】&#10;有形固定資産減価償却率">
          <a:extLst>
            <a:ext uri="{FF2B5EF4-FFF2-40B4-BE49-F238E27FC236}">
              <a16:creationId xmlns="" xmlns:a16="http://schemas.microsoft.com/office/drawing/2014/main" id="{5D895DF9-E3F4-4A00-BE2C-B3531858FFC6}"/>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 xmlns:a16="http://schemas.microsoft.com/office/drawing/2014/main" id="{198FB95A-D4ED-4564-8BAC-94C46ABF8E1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 xmlns:a16="http://schemas.microsoft.com/office/drawing/2014/main" id="{A6E4B4B4-FA2F-4932-B025-6FB9DE6979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 xmlns:a16="http://schemas.microsoft.com/office/drawing/2014/main" id="{D32649A6-B6F8-43AE-8447-FD3D8D5880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 xmlns:a16="http://schemas.microsoft.com/office/drawing/2014/main" id="{8074CEB3-84FD-4EFA-9653-984FC0E72C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 xmlns:a16="http://schemas.microsoft.com/office/drawing/2014/main" id="{64EB4DCF-8CBB-4BE3-B7B5-4E3313157E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 xmlns:a16="http://schemas.microsoft.com/office/drawing/2014/main" id="{41409FF7-A9CC-4264-8577-F71B807F02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 xmlns:a16="http://schemas.microsoft.com/office/drawing/2014/main" id="{343DBB1D-15E3-4F60-9CBD-3A330D595F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 xmlns:a16="http://schemas.microsoft.com/office/drawing/2014/main" id="{27D7917F-A065-4E55-9B7F-47624F3A80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 xmlns:a16="http://schemas.microsoft.com/office/drawing/2014/main" id="{4E8A4854-F240-44F6-BEE1-0EC54C2F6C8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 xmlns:a16="http://schemas.microsoft.com/office/drawing/2014/main" id="{D93DC6D4-66F4-4901-964E-8233DCFE2E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 xmlns:a16="http://schemas.microsoft.com/office/drawing/2014/main" id="{68CAC6C7-9841-4F17-947B-191A27AF1BE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 xmlns:a16="http://schemas.microsoft.com/office/drawing/2014/main" id="{6B1AAB73-1D7D-4371-A69F-6D90361C6B0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 xmlns:a16="http://schemas.microsoft.com/office/drawing/2014/main" id="{C4E755C8-E787-4D46-8E45-94AF9F910FD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 xmlns:a16="http://schemas.microsoft.com/office/drawing/2014/main" id="{E7A0DA29-743A-48E2-981B-137DC5901B9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 xmlns:a16="http://schemas.microsoft.com/office/drawing/2014/main" id="{15B6AA3E-7DA8-4587-A58C-4A49A9E8695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 xmlns:a16="http://schemas.microsoft.com/office/drawing/2014/main" id="{A4509C61-9059-4BCD-A148-AC2833B224E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 xmlns:a16="http://schemas.microsoft.com/office/drawing/2014/main" id="{BD8FA54F-96F6-41B3-A0CB-D0454481FCB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 xmlns:a16="http://schemas.microsoft.com/office/drawing/2014/main" id="{FF6634CC-B48D-440D-8B23-479255615D5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 xmlns:a16="http://schemas.microsoft.com/office/drawing/2014/main" id="{1149EB6D-AB49-4972-9DDD-80410889B82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 xmlns:a16="http://schemas.microsoft.com/office/drawing/2014/main" id="{6759AA65-5F71-4122-B557-CC38316B94E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 xmlns:a16="http://schemas.microsoft.com/office/drawing/2014/main" id="{D6B354DC-910E-46C1-9CF7-DBE6941EC8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 xmlns:a16="http://schemas.microsoft.com/office/drawing/2014/main" id="{8CB663E8-3B97-4EBB-8D9D-439A55FF564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 xmlns:a16="http://schemas.microsoft.com/office/drawing/2014/main" id="{596D3E66-F2C9-49DF-AF1A-E660AD602D9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a:extLst>
            <a:ext uri="{FF2B5EF4-FFF2-40B4-BE49-F238E27FC236}">
              <a16:creationId xmlns="" xmlns:a16="http://schemas.microsoft.com/office/drawing/2014/main" id="{83CAF105-F58F-4A10-AB07-9E16B0DFFE09}"/>
            </a:ext>
          </a:extLst>
        </xdr:cNvPr>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a:extLst>
            <a:ext uri="{FF2B5EF4-FFF2-40B4-BE49-F238E27FC236}">
              <a16:creationId xmlns="" xmlns:a16="http://schemas.microsoft.com/office/drawing/2014/main" id="{0CEF5B9A-B5EF-4B9F-B54B-2C92789D4405}"/>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a:extLst>
            <a:ext uri="{FF2B5EF4-FFF2-40B4-BE49-F238E27FC236}">
              <a16:creationId xmlns="" xmlns:a16="http://schemas.microsoft.com/office/drawing/2014/main" id="{40D52157-0F70-433F-9E7E-528914F8689A}"/>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a:extLst>
            <a:ext uri="{FF2B5EF4-FFF2-40B4-BE49-F238E27FC236}">
              <a16:creationId xmlns="" xmlns:a16="http://schemas.microsoft.com/office/drawing/2014/main" id="{F54AD3DB-BF5E-450B-9A70-89A8AE61128B}"/>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a:extLst>
            <a:ext uri="{FF2B5EF4-FFF2-40B4-BE49-F238E27FC236}">
              <a16:creationId xmlns="" xmlns:a16="http://schemas.microsoft.com/office/drawing/2014/main" id="{A3ACF787-398A-4DEF-A0A5-B0404504DC26}"/>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6" name="【福祉施設】&#10;一人当たり面積平均値テキスト">
          <a:extLst>
            <a:ext uri="{FF2B5EF4-FFF2-40B4-BE49-F238E27FC236}">
              <a16:creationId xmlns="" xmlns:a16="http://schemas.microsoft.com/office/drawing/2014/main" id="{632C5897-AE6F-4EE0-8F20-DA4B1748A314}"/>
            </a:ext>
          </a:extLst>
        </xdr:cNvPr>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a:extLst>
            <a:ext uri="{FF2B5EF4-FFF2-40B4-BE49-F238E27FC236}">
              <a16:creationId xmlns="" xmlns:a16="http://schemas.microsoft.com/office/drawing/2014/main" id="{32ED7CE4-C954-4387-B7FA-BE236F30501E}"/>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a:extLst>
            <a:ext uri="{FF2B5EF4-FFF2-40B4-BE49-F238E27FC236}">
              <a16:creationId xmlns="" xmlns:a16="http://schemas.microsoft.com/office/drawing/2014/main" id="{54950A0C-1A6C-441C-ACAC-3394377B008D}"/>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a:extLst>
            <a:ext uri="{FF2B5EF4-FFF2-40B4-BE49-F238E27FC236}">
              <a16:creationId xmlns="" xmlns:a16="http://schemas.microsoft.com/office/drawing/2014/main" id="{81CBC3F5-7A0F-40C4-AEEA-95046B3FBB79}"/>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a:extLst>
            <a:ext uri="{FF2B5EF4-FFF2-40B4-BE49-F238E27FC236}">
              <a16:creationId xmlns="" xmlns:a16="http://schemas.microsoft.com/office/drawing/2014/main" id="{F4D3F046-36AB-45D8-9F32-9E7BFB406418}"/>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111EC29E-68F5-4D29-9B7F-02007A32E5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 xmlns:a16="http://schemas.microsoft.com/office/drawing/2014/main" id="{58FD17FC-1D2C-4D21-A8F4-6353B7F17C5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 xmlns:a16="http://schemas.microsoft.com/office/drawing/2014/main" id="{A4ECE0EF-D323-42CE-BE02-00E1A8417B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 xmlns:a16="http://schemas.microsoft.com/office/drawing/2014/main" id="{4FB0E1E3-6DA4-4798-A4C6-87F8B675A7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 xmlns:a16="http://schemas.microsoft.com/office/drawing/2014/main" id="{13BE81D8-96C7-4B08-BBF4-78EF030ACC5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36" name="楕円 335">
          <a:extLst>
            <a:ext uri="{FF2B5EF4-FFF2-40B4-BE49-F238E27FC236}">
              <a16:creationId xmlns="" xmlns:a16="http://schemas.microsoft.com/office/drawing/2014/main" id="{579E887F-1D76-4F58-BC49-3E51C60E0FCD}"/>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37" name="【福祉施設】&#10;一人当たり面積該当値テキスト">
          <a:extLst>
            <a:ext uri="{FF2B5EF4-FFF2-40B4-BE49-F238E27FC236}">
              <a16:creationId xmlns="" xmlns:a16="http://schemas.microsoft.com/office/drawing/2014/main" id="{122B8DF6-6E15-40A7-B0AE-6C18813E4D57}"/>
            </a:ext>
          </a:extLst>
        </xdr:cNvPr>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38" name="楕円 337">
          <a:extLst>
            <a:ext uri="{FF2B5EF4-FFF2-40B4-BE49-F238E27FC236}">
              <a16:creationId xmlns="" xmlns:a16="http://schemas.microsoft.com/office/drawing/2014/main" id="{E01F0B87-06F6-443B-AF5B-84F84700060B}"/>
            </a:ext>
          </a:extLst>
        </xdr:cNvPr>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95250</xdr:rowOff>
    </xdr:to>
    <xdr:cxnSp macro="">
      <xdr:nvCxnSpPr>
        <xdr:cNvPr id="339" name="直線コネクタ 338">
          <a:extLst>
            <a:ext uri="{FF2B5EF4-FFF2-40B4-BE49-F238E27FC236}">
              <a16:creationId xmlns="" xmlns:a16="http://schemas.microsoft.com/office/drawing/2014/main" id="{ECEA125E-7742-4342-B110-17E67CEB5346}"/>
            </a:ext>
          </a:extLst>
        </xdr:cNvPr>
        <xdr:cNvCxnSpPr/>
      </xdr:nvCxnSpPr>
      <xdr:spPr>
        <a:xfrm>
          <a:off x="9639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40" name="楕円 339">
          <a:extLst>
            <a:ext uri="{FF2B5EF4-FFF2-40B4-BE49-F238E27FC236}">
              <a16:creationId xmlns="" xmlns:a16="http://schemas.microsoft.com/office/drawing/2014/main" id="{0F409032-91E1-4C96-87CF-B8B61B09896D}"/>
            </a:ext>
          </a:extLst>
        </xdr:cNvPr>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95250</xdr:rowOff>
    </xdr:to>
    <xdr:cxnSp macro="">
      <xdr:nvCxnSpPr>
        <xdr:cNvPr id="341" name="直線コネクタ 340">
          <a:extLst>
            <a:ext uri="{FF2B5EF4-FFF2-40B4-BE49-F238E27FC236}">
              <a16:creationId xmlns="" xmlns:a16="http://schemas.microsoft.com/office/drawing/2014/main" id="{36A66A6E-9AFE-471D-8380-5E3EF710156E}"/>
            </a:ext>
          </a:extLst>
        </xdr:cNvPr>
        <xdr:cNvCxnSpPr/>
      </xdr:nvCxnSpPr>
      <xdr:spPr>
        <a:xfrm>
          <a:off x="8750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88900</xdr:rowOff>
    </xdr:from>
    <xdr:to>
      <xdr:col>41</xdr:col>
      <xdr:colOff>101600</xdr:colOff>
      <xdr:row>85</xdr:row>
      <xdr:rowOff>19050</xdr:rowOff>
    </xdr:to>
    <xdr:sp macro="" textlink="">
      <xdr:nvSpPr>
        <xdr:cNvPr id="342" name="楕円 341">
          <a:extLst>
            <a:ext uri="{FF2B5EF4-FFF2-40B4-BE49-F238E27FC236}">
              <a16:creationId xmlns="" xmlns:a16="http://schemas.microsoft.com/office/drawing/2014/main" id="{434E93A4-7DDE-4672-A198-7356FCB5F843}"/>
            </a:ext>
          </a:extLst>
        </xdr:cNvPr>
        <xdr:cNvSpPr/>
      </xdr:nvSpPr>
      <xdr:spPr>
        <a:xfrm>
          <a:off x="7810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139700</xdr:rowOff>
    </xdr:from>
    <xdr:to>
      <xdr:col>45</xdr:col>
      <xdr:colOff>177800</xdr:colOff>
      <xdr:row>85</xdr:row>
      <xdr:rowOff>95250</xdr:rowOff>
    </xdr:to>
    <xdr:cxnSp macro="">
      <xdr:nvCxnSpPr>
        <xdr:cNvPr id="343" name="直線コネクタ 342">
          <a:extLst>
            <a:ext uri="{FF2B5EF4-FFF2-40B4-BE49-F238E27FC236}">
              <a16:creationId xmlns="" xmlns:a16="http://schemas.microsoft.com/office/drawing/2014/main" id="{71F75A9B-100B-49FC-82EC-2EF731D7B38E}"/>
            </a:ext>
          </a:extLst>
        </xdr:cNvPr>
        <xdr:cNvCxnSpPr/>
      </xdr:nvCxnSpPr>
      <xdr:spPr>
        <a:xfrm>
          <a:off x="7861300" y="14541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4" name="n_1aveValue【福祉施設】&#10;一人当たり面積">
          <a:extLst>
            <a:ext uri="{FF2B5EF4-FFF2-40B4-BE49-F238E27FC236}">
              <a16:creationId xmlns="" xmlns:a16="http://schemas.microsoft.com/office/drawing/2014/main" id="{5E897C08-DF2B-4D02-B330-5593194608E0}"/>
            </a:ext>
          </a:extLst>
        </xdr:cNvPr>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5" name="n_2aveValue【福祉施設】&#10;一人当たり面積">
          <a:extLst>
            <a:ext uri="{FF2B5EF4-FFF2-40B4-BE49-F238E27FC236}">
              <a16:creationId xmlns="" xmlns:a16="http://schemas.microsoft.com/office/drawing/2014/main" id="{96B5646F-69C9-4228-80CD-81E9965D4416}"/>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46" name="n_3aveValue【福祉施設】&#10;一人当たり面積">
          <a:extLst>
            <a:ext uri="{FF2B5EF4-FFF2-40B4-BE49-F238E27FC236}">
              <a16:creationId xmlns="" xmlns:a16="http://schemas.microsoft.com/office/drawing/2014/main" id="{2EE47175-ECCE-47EE-BEAB-95185414D5E7}"/>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47" name="n_1mainValue【福祉施設】&#10;一人当たり面積">
          <a:extLst>
            <a:ext uri="{FF2B5EF4-FFF2-40B4-BE49-F238E27FC236}">
              <a16:creationId xmlns="" xmlns:a16="http://schemas.microsoft.com/office/drawing/2014/main" id="{95BFD04C-4356-4FAD-A5DA-B4FFB8F69DB0}"/>
            </a:ext>
          </a:extLst>
        </xdr:cNvPr>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48" name="n_2mainValue【福祉施設】&#10;一人当たり面積">
          <a:extLst>
            <a:ext uri="{FF2B5EF4-FFF2-40B4-BE49-F238E27FC236}">
              <a16:creationId xmlns="" xmlns:a16="http://schemas.microsoft.com/office/drawing/2014/main" id="{7CEEFE22-2733-491C-96CA-FEC25E0621C0}"/>
            </a:ext>
          </a:extLst>
        </xdr:cNvPr>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10177</xdr:rowOff>
    </xdr:from>
    <xdr:ext cx="469744" cy="259045"/>
    <xdr:sp macro="" textlink="">
      <xdr:nvSpPr>
        <xdr:cNvPr id="349" name="n_3mainValue【福祉施設】&#10;一人当たり面積">
          <a:extLst>
            <a:ext uri="{FF2B5EF4-FFF2-40B4-BE49-F238E27FC236}">
              <a16:creationId xmlns="" xmlns:a16="http://schemas.microsoft.com/office/drawing/2014/main" id="{5DE23D43-551E-467E-8536-63C856F478C3}"/>
            </a:ext>
          </a:extLst>
        </xdr:cNvPr>
        <xdr:cNvSpPr txBox="1"/>
      </xdr:nvSpPr>
      <xdr:spPr>
        <a:xfrm>
          <a:off x="7626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 xmlns:a16="http://schemas.microsoft.com/office/drawing/2014/main" id="{1AE9ED81-C08B-4CB4-981C-66840DB60EE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 xmlns:a16="http://schemas.microsoft.com/office/drawing/2014/main" id="{23B9FA75-EBB6-4AF7-8642-27B61BB0E7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 xmlns:a16="http://schemas.microsoft.com/office/drawing/2014/main" id="{48126C64-C141-421D-BB0B-0CCEFC2C60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 xmlns:a16="http://schemas.microsoft.com/office/drawing/2014/main" id="{33787DE7-2D75-4042-A94D-2096874570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 xmlns:a16="http://schemas.microsoft.com/office/drawing/2014/main" id="{68B53A45-B0DE-45EB-8BC5-C22DBA7F6B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 xmlns:a16="http://schemas.microsoft.com/office/drawing/2014/main" id="{30138A94-4497-4623-8ED8-F3B9B38A677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 xmlns:a16="http://schemas.microsoft.com/office/drawing/2014/main" id="{EBE00314-41CB-4977-BD6E-8164E3E3980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 xmlns:a16="http://schemas.microsoft.com/office/drawing/2014/main" id="{05A1B4C3-0012-4BFF-AF37-4AFA5FFCD1D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 xmlns:a16="http://schemas.microsoft.com/office/drawing/2014/main" id="{EA31C35A-D7F9-48DE-9D1E-8BC17A9D6B9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 xmlns:a16="http://schemas.microsoft.com/office/drawing/2014/main" id="{9FE1B84C-8D75-411A-9CF3-4104D329DE2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a:extLst>
            <a:ext uri="{FF2B5EF4-FFF2-40B4-BE49-F238E27FC236}">
              <a16:creationId xmlns="" xmlns:a16="http://schemas.microsoft.com/office/drawing/2014/main" id="{6F3444B6-6DDA-4C75-94B3-0BE86D9AC7D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a:extLst>
            <a:ext uri="{FF2B5EF4-FFF2-40B4-BE49-F238E27FC236}">
              <a16:creationId xmlns="" xmlns:a16="http://schemas.microsoft.com/office/drawing/2014/main" id="{951408E5-5042-4B36-9B33-E01ACD996A33}"/>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a:extLst>
            <a:ext uri="{FF2B5EF4-FFF2-40B4-BE49-F238E27FC236}">
              <a16:creationId xmlns="" xmlns:a16="http://schemas.microsoft.com/office/drawing/2014/main" id="{0BFBC4D9-291F-4337-9CDC-FEE05EA789E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a:extLst>
            <a:ext uri="{FF2B5EF4-FFF2-40B4-BE49-F238E27FC236}">
              <a16:creationId xmlns="" xmlns:a16="http://schemas.microsoft.com/office/drawing/2014/main" id="{E8301333-4209-43BC-B340-913FF6554A7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a:extLst>
            <a:ext uri="{FF2B5EF4-FFF2-40B4-BE49-F238E27FC236}">
              <a16:creationId xmlns="" xmlns:a16="http://schemas.microsoft.com/office/drawing/2014/main" id="{25449F58-3585-4493-B822-3E53F3501C6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a:extLst>
            <a:ext uri="{FF2B5EF4-FFF2-40B4-BE49-F238E27FC236}">
              <a16:creationId xmlns="" xmlns:a16="http://schemas.microsoft.com/office/drawing/2014/main" id="{1F729631-CB22-48B2-ABEB-DE2EBD697D0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a:extLst>
            <a:ext uri="{FF2B5EF4-FFF2-40B4-BE49-F238E27FC236}">
              <a16:creationId xmlns="" xmlns:a16="http://schemas.microsoft.com/office/drawing/2014/main" id="{C5F0F27D-58A6-43F5-AFB8-9210E6CFE95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a:extLst>
            <a:ext uri="{FF2B5EF4-FFF2-40B4-BE49-F238E27FC236}">
              <a16:creationId xmlns="" xmlns:a16="http://schemas.microsoft.com/office/drawing/2014/main" id="{359BE88C-2EDE-413A-A399-2453750D243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a:extLst>
            <a:ext uri="{FF2B5EF4-FFF2-40B4-BE49-F238E27FC236}">
              <a16:creationId xmlns="" xmlns:a16="http://schemas.microsoft.com/office/drawing/2014/main" id="{4F6E26B4-72C8-4B21-A3CB-156250CBB16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a:extLst>
            <a:ext uri="{FF2B5EF4-FFF2-40B4-BE49-F238E27FC236}">
              <a16:creationId xmlns="" xmlns:a16="http://schemas.microsoft.com/office/drawing/2014/main" id="{3A9F8DBB-142D-4EE9-AA11-4F9753B156F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a:extLst>
            <a:ext uri="{FF2B5EF4-FFF2-40B4-BE49-F238E27FC236}">
              <a16:creationId xmlns="" xmlns:a16="http://schemas.microsoft.com/office/drawing/2014/main" id="{6710A662-FF06-401A-BB94-C09DB4EC7BA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a:extLst>
            <a:ext uri="{FF2B5EF4-FFF2-40B4-BE49-F238E27FC236}">
              <a16:creationId xmlns="" xmlns:a16="http://schemas.microsoft.com/office/drawing/2014/main" id="{939D3CB1-3796-477A-A39D-E99FBE01906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 xmlns:a16="http://schemas.microsoft.com/office/drawing/2014/main" id="{7029A8E2-9055-4DE0-86DF-F3F845B9A6B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 xmlns:a16="http://schemas.microsoft.com/office/drawing/2014/main" id="{2DD5C52C-3368-4880-A0CD-5D0EBE788D7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 xmlns:a16="http://schemas.microsoft.com/office/drawing/2014/main" id="{34D6C707-DEBF-49D3-BB21-B7EF37C72D1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a:extLst>
            <a:ext uri="{FF2B5EF4-FFF2-40B4-BE49-F238E27FC236}">
              <a16:creationId xmlns="" xmlns:a16="http://schemas.microsoft.com/office/drawing/2014/main" id="{B22BF889-D4A4-4C92-A3F1-6D0B9011A240}"/>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a:extLst>
            <a:ext uri="{FF2B5EF4-FFF2-40B4-BE49-F238E27FC236}">
              <a16:creationId xmlns="" xmlns:a16="http://schemas.microsoft.com/office/drawing/2014/main" id="{AA68BDE3-4BAA-4302-8712-019B5A5BEC3E}"/>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a:extLst>
            <a:ext uri="{FF2B5EF4-FFF2-40B4-BE49-F238E27FC236}">
              <a16:creationId xmlns="" xmlns:a16="http://schemas.microsoft.com/office/drawing/2014/main" id="{371457A2-1EBC-4971-B0E1-1668EB91E5EB}"/>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a:extLst>
            <a:ext uri="{FF2B5EF4-FFF2-40B4-BE49-F238E27FC236}">
              <a16:creationId xmlns="" xmlns:a16="http://schemas.microsoft.com/office/drawing/2014/main" id="{810154AC-3509-4A09-BA03-0B63FBC1BA78}"/>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a:extLst>
            <a:ext uri="{FF2B5EF4-FFF2-40B4-BE49-F238E27FC236}">
              <a16:creationId xmlns="" xmlns:a16="http://schemas.microsoft.com/office/drawing/2014/main" id="{2AE33C78-5265-4010-8FB7-6F122934A1B6}"/>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80" name="【市民会館】&#10;有形固定資産減価償却率平均値テキスト">
          <a:extLst>
            <a:ext uri="{FF2B5EF4-FFF2-40B4-BE49-F238E27FC236}">
              <a16:creationId xmlns="" xmlns:a16="http://schemas.microsoft.com/office/drawing/2014/main" id="{EBAA3800-8844-4FB9-99A9-48CCCD8E1753}"/>
            </a:ext>
          </a:extLst>
        </xdr:cNvPr>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a:extLst>
            <a:ext uri="{FF2B5EF4-FFF2-40B4-BE49-F238E27FC236}">
              <a16:creationId xmlns="" xmlns:a16="http://schemas.microsoft.com/office/drawing/2014/main" id="{1095EA39-EDDD-4943-8BA0-AA1216BB7C03}"/>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a:extLst>
            <a:ext uri="{FF2B5EF4-FFF2-40B4-BE49-F238E27FC236}">
              <a16:creationId xmlns="" xmlns:a16="http://schemas.microsoft.com/office/drawing/2014/main" id="{F97A2FC8-D9D4-4092-ACAB-0DE3CFE452B1}"/>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a:extLst>
            <a:ext uri="{FF2B5EF4-FFF2-40B4-BE49-F238E27FC236}">
              <a16:creationId xmlns="" xmlns:a16="http://schemas.microsoft.com/office/drawing/2014/main" id="{858D32BD-F6D6-44A8-AB48-CEC530870F4E}"/>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a:extLst>
            <a:ext uri="{FF2B5EF4-FFF2-40B4-BE49-F238E27FC236}">
              <a16:creationId xmlns="" xmlns:a16="http://schemas.microsoft.com/office/drawing/2014/main" id="{2F4AACD8-ECB8-42F5-A1AA-830A41415CE0}"/>
            </a:ext>
          </a:extLst>
        </xdr:cNvPr>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 xmlns:a16="http://schemas.microsoft.com/office/drawing/2014/main" id="{A0EC9FBA-8DE2-4011-98D6-0D540D5922E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 xmlns:a16="http://schemas.microsoft.com/office/drawing/2014/main" id="{E30224AD-0EFC-42EA-A112-2FC14905E8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 xmlns:a16="http://schemas.microsoft.com/office/drawing/2014/main" id="{33768552-230C-4F7F-B506-DD32421100A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 xmlns:a16="http://schemas.microsoft.com/office/drawing/2014/main" id="{90F79150-0062-40B0-9D32-CE429A81113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 xmlns:a16="http://schemas.microsoft.com/office/drawing/2014/main" id="{AAEAF2ED-687C-45FB-B307-615E1C5E884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159294</xdr:rowOff>
    </xdr:from>
    <xdr:to>
      <xdr:col>24</xdr:col>
      <xdr:colOff>114300</xdr:colOff>
      <xdr:row>101</xdr:row>
      <xdr:rowOff>89444</xdr:rowOff>
    </xdr:to>
    <xdr:sp macro="" textlink="">
      <xdr:nvSpPr>
        <xdr:cNvPr id="390" name="楕円 389">
          <a:extLst>
            <a:ext uri="{FF2B5EF4-FFF2-40B4-BE49-F238E27FC236}">
              <a16:creationId xmlns="" xmlns:a16="http://schemas.microsoft.com/office/drawing/2014/main" id="{4FEBED2A-404E-4EBC-9FDD-546F93CFA214}"/>
            </a:ext>
          </a:extLst>
        </xdr:cNvPr>
        <xdr:cNvSpPr/>
      </xdr:nvSpPr>
      <xdr:spPr>
        <a:xfrm>
          <a:off x="45847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10721</xdr:rowOff>
    </xdr:from>
    <xdr:ext cx="405111" cy="259045"/>
    <xdr:sp macro="" textlink="">
      <xdr:nvSpPr>
        <xdr:cNvPr id="391" name="【市民会館】&#10;有形固定資産減価償却率該当値テキスト">
          <a:extLst>
            <a:ext uri="{FF2B5EF4-FFF2-40B4-BE49-F238E27FC236}">
              <a16:creationId xmlns="" xmlns:a16="http://schemas.microsoft.com/office/drawing/2014/main" id="{AE70B8F0-D438-43BF-991E-2901F70D147C}"/>
            </a:ext>
          </a:extLst>
        </xdr:cNvPr>
        <xdr:cNvSpPr txBox="1"/>
      </xdr:nvSpPr>
      <xdr:spPr>
        <a:xfrm>
          <a:off x="4673600" y="1715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25400</xdr:rowOff>
    </xdr:from>
    <xdr:to>
      <xdr:col>20</xdr:col>
      <xdr:colOff>38100</xdr:colOff>
      <xdr:row>101</xdr:row>
      <xdr:rowOff>127000</xdr:rowOff>
    </xdr:to>
    <xdr:sp macro="" textlink="">
      <xdr:nvSpPr>
        <xdr:cNvPr id="392" name="楕円 391">
          <a:extLst>
            <a:ext uri="{FF2B5EF4-FFF2-40B4-BE49-F238E27FC236}">
              <a16:creationId xmlns="" xmlns:a16="http://schemas.microsoft.com/office/drawing/2014/main" id="{CB6B87BC-BF7C-4EC1-9CCE-5E814F19ABC8}"/>
            </a:ext>
          </a:extLst>
        </xdr:cNvPr>
        <xdr:cNvSpPr/>
      </xdr:nvSpPr>
      <xdr:spPr>
        <a:xfrm>
          <a:off x="3746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38644</xdr:rowOff>
    </xdr:from>
    <xdr:to>
      <xdr:col>24</xdr:col>
      <xdr:colOff>63500</xdr:colOff>
      <xdr:row>101</xdr:row>
      <xdr:rowOff>76200</xdr:rowOff>
    </xdr:to>
    <xdr:cxnSp macro="">
      <xdr:nvCxnSpPr>
        <xdr:cNvPr id="393" name="直線コネクタ 392">
          <a:extLst>
            <a:ext uri="{FF2B5EF4-FFF2-40B4-BE49-F238E27FC236}">
              <a16:creationId xmlns="" xmlns:a16="http://schemas.microsoft.com/office/drawing/2014/main" id="{9C07AED0-2B0D-4A76-9207-03794A3A8EF9}"/>
            </a:ext>
          </a:extLst>
        </xdr:cNvPr>
        <xdr:cNvCxnSpPr/>
      </xdr:nvCxnSpPr>
      <xdr:spPr>
        <a:xfrm flipV="1">
          <a:off x="3797300" y="173550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64588</xdr:rowOff>
    </xdr:from>
    <xdr:to>
      <xdr:col>15</xdr:col>
      <xdr:colOff>101600</xdr:colOff>
      <xdr:row>101</xdr:row>
      <xdr:rowOff>166188</xdr:rowOff>
    </xdr:to>
    <xdr:sp macro="" textlink="">
      <xdr:nvSpPr>
        <xdr:cNvPr id="394" name="楕円 393">
          <a:extLst>
            <a:ext uri="{FF2B5EF4-FFF2-40B4-BE49-F238E27FC236}">
              <a16:creationId xmlns="" xmlns:a16="http://schemas.microsoft.com/office/drawing/2014/main" id="{B2BE9369-CEF1-4AD3-AE3A-5593AC9D8394}"/>
            </a:ext>
          </a:extLst>
        </xdr:cNvPr>
        <xdr:cNvSpPr/>
      </xdr:nvSpPr>
      <xdr:spPr>
        <a:xfrm>
          <a:off x="2857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76200</xdr:rowOff>
    </xdr:from>
    <xdr:to>
      <xdr:col>19</xdr:col>
      <xdr:colOff>177800</xdr:colOff>
      <xdr:row>101</xdr:row>
      <xdr:rowOff>115388</xdr:rowOff>
    </xdr:to>
    <xdr:cxnSp macro="">
      <xdr:nvCxnSpPr>
        <xdr:cNvPr id="395" name="直線コネクタ 394">
          <a:extLst>
            <a:ext uri="{FF2B5EF4-FFF2-40B4-BE49-F238E27FC236}">
              <a16:creationId xmlns="" xmlns:a16="http://schemas.microsoft.com/office/drawing/2014/main" id="{D862A3C0-D992-4698-8F65-F4E9FB4F6A7B}"/>
            </a:ext>
          </a:extLst>
        </xdr:cNvPr>
        <xdr:cNvCxnSpPr/>
      </xdr:nvCxnSpPr>
      <xdr:spPr>
        <a:xfrm flipV="1">
          <a:off x="2908300" y="1739265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9071</xdr:rowOff>
    </xdr:from>
    <xdr:to>
      <xdr:col>10</xdr:col>
      <xdr:colOff>165100</xdr:colOff>
      <xdr:row>102</xdr:row>
      <xdr:rowOff>110671</xdr:rowOff>
    </xdr:to>
    <xdr:sp macro="" textlink="">
      <xdr:nvSpPr>
        <xdr:cNvPr id="396" name="楕円 395">
          <a:extLst>
            <a:ext uri="{FF2B5EF4-FFF2-40B4-BE49-F238E27FC236}">
              <a16:creationId xmlns="" xmlns:a16="http://schemas.microsoft.com/office/drawing/2014/main" id="{B3012951-4589-4A04-83E0-D0428D3FCB2B}"/>
            </a:ext>
          </a:extLst>
        </xdr:cNvPr>
        <xdr:cNvSpPr/>
      </xdr:nvSpPr>
      <xdr:spPr>
        <a:xfrm>
          <a:off x="1968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115388</xdr:rowOff>
    </xdr:from>
    <xdr:to>
      <xdr:col>15</xdr:col>
      <xdr:colOff>50800</xdr:colOff>
      <xdr:row>102</xdr:row>
      <xdr:rowOff>59871</xdr:rowOff>
    </xdr:to>
    <xdr:cxnSp macro="">
      <xdr:nvCxnSpPr>
        <xdr:cNvPr id="397" name="直線コネクタ 396">
          <a:extLst>
            <a:ext uri="{FF2B5EF4-FFF2-40B4-BE49-F238E27FC236}">
              <a16:creationId xmlns="" xmlns:a16="http://schemas.microsoft.com/office/drawing/2014/main" id="{63E29E95-D811-4AB4-92B9-D68195B94280}"/>
            </a:ext>
          </a:extLst>
        </xdr:cNvPr>
        <xdr:cNvCxnSpPr/>
      </xdr:nvCxnSpPr>
      <xdr:spPr>
        <a:xfrm flipV="1">
          <a:off x="2019300" y="17431838"/>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98" name="n_1aveValue【市民会館】&#10;有形固定資産減価償却率">
          <a:extLst>
            <a:ext uri="{FF2B5EF4-FFF2-40B4-BE49-F238E27FC236}">
              <a16:creationId xmlns="" xmlns:a16="http://schemas.microsoft.com/office/drawing/2014/main" id="{0189D9CF-D732-414C-841B-4174118D0DCE}"/>
            </a:ext>
          </a:extLst>
        </xdr:cNvPr>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9" name="n_2aveValue【市民会館】&#10;有形固定資産減価償却率">
          <a:extLst>
            <a:ext uri="{FF2B5EF4-FFF2-40B4-BE49-F238E27FC236}">
              <a16:creationId xmlns="" xmlns:a16="http://schemas.microsoft.com/office/drawing/2014/main" id="{76971BFD-C12C-4423-BA5A-CA672316EE16}"/>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400" name="n_3aveValue【市民会館】&#10;有形固定資産減価償却率">
          <a:extLst>
            <a:ext uri="{FF2B5EF4-FFF2-40B4-BE49-F238E27FC236}">
              <a16:creationId xmlns="" xmlns:a16="http://schemas.microsoft.com/office/drawing/2014/main" id="{4C03D296-77F2-4DAA-8C44-44C461DA3FD1}"/>
            </a:ext>
          </a:extLst>
        </xdr:cNvPr>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143527</xdr:rowOff>
    </xdr:from>
    <xdr:ext cx="405111" cy="259045"/>
    <xdr:sp macro="" textlink="">
      <xdr:nvSpPr>
        <xdr:cNvPr id="401" name="n_1mainValue【市民会館】&#10;有形固定資産減価償却率">
          <a:extLst>
            <a:ext uri="{FF2B5EF4-FFF2-40B4-BE49-F238E27FC236}">
              <a16:creationId xmlns="" xmlns:a16="http://schemas.microsoft.com/office/drawing/2014/main" id="{B053F51E-720F-4867-9F8E-3CF54724E3A4}"/>
            </a:ext>
          </a:extLst>
        </xdr:cNvPr>
        <xdr:cNvSpPr txBox="1"/>
      </xdr:nvSpPr>
      <xdr:spPr>
        <a:xfrm>
          <a:off x="3582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11265</xdr:rowOff>
    </xdr:from>
    <xdr:ext cx="405111" cy="259045"/>
    <xdr:sp macro="" textlink="">
      <xdr:nvSpPr>
        <xdr:cNvPr id="402" name="n_2mainValue【市民会館】&#10;有形固定資産減価償却率">
          <a:extLst>
            <a:ext uri="{FF2B5EF4-FFF2-40B4-BE49-F238E27FC236}">
              <a16:creationId xmlns="" xmlns:a16="http://schemas.microsoft.com/office/drawing/2014/main" id="{151F9EE9-283D-4E52-93B7-F124F3807788}"/>
            </a:ext>
          </a:extLst>
        </xdr:cNvPr>
        <xdr:cNvSpPr txBox="1"/>
      </xdr:nvSpPr>
      <xdr:spPr>
        <a:xfrm>
          <a:off x="2705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127198</xdr:rowOff>
    </xdr:from>
    <xdr:ext cx="405111" cy="259045"/>
    <xdr:sp macro="" textlink="">
      <xdr:nvSpPr>
        <xdr:cNvPr id="403" name="n_3mainValue【市民会館】&#10;有形固定資産減価償却率">
          <a:extLst>
            <a:ext uri="{FF2B5EF4-FFF2-40B4-BE49-F238E27FC236}">
              <a16:creationId xmlns="" xmlns:a16="http://schemas.microsoft.com/office/drawing/2014/main" id="{9925C516-49D6-4C7A-93F6-97FC875082D0}"/>
            </a:ext>
          </a:extLst>
        </xdr:cNvPr>
        <xdr:cNvSpPr txBox="1"/>
      </xdr:nvSpPr>
      <xdr:spPr>
        <a:xfrm>
          <a:off x="1816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 xmlns:a16="http://schemas.microsoft.com/office/drawing/2014/main" id="{662C58A1-9E65-4074-9119-21590B4D14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 xmlns:a16="http://schemas.microsoft.com/office/drawing/2014/main" id="{6A30850C-66F0-4B9A-AA38-6522C1A6FA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 xmlns:a16="http://schemas.microsoft.com/office/drawing/2014/main" id="{2AEDF629-88E5-4854-B93A-7EDC8CED57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 xmlns:a16="http://schemas.microsoft.com/office/drawing/2014/main" id="{FBE6C0CA-3D1E-4A1C-A060-C9E863A8C0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 xmlns:a16="http://schemas.microsoft.com/office/drawing/2014/main" id="{9924F1D0-E8D1-47FB-A97D-4F56AFCF645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 xmlns:a16="http://schemas.microsoft.com/office/drawing/2014/main" id="{53460D39-6E94-4CFA-B32A-8CAD5AC0710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 xmlns:a16="http://schemas.microsoft.com/office/drawing/2014/main" id="{CF541F71-272A-4019-96AE-7ADD2B98E52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 xmlns:a16="http://schemas.microsoft.com/office/drawing/2014/main" id="{227CF376-1FA4-469A-A4E5-82F5329CB49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 xmlns:a16="http://schemas.microsoft.com/office/drawing/2014/main" id="{00C31A67-8068-4EC8-B904-ECEF334170A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 xmlns:a16="http://schemas.microsoft.com/office/drawing/2014/main" id="{E20F9DB8-D1CC-431D-9442-6346E46ECC0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 xmlns:a16="http://schemas.microsoft.com/office/drawing/2014/main" id="{E6DAF7A8-2A17-48E1-8FF4-4FE7DEFF93C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 xmlns:a16="http://schemas.microsoft.com/office/drawing/2014/main" id="{BE084D00-5105-4CF3-98D7-1F143A1C775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 xmlns:a16="http://schemas.microsoft.com/office/drawing/2014/main" id="{82F51AB0-74E1-4335-9A73-23137408417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 xmlns:a16="http://schemas.microsoft.com/office/drawing/2014/main" id="{B4BF0F00-CC0A-4F01-80E4-070B0C70F6B5}"/>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 xmlns:a16="http://schemas.microsoft.com/office/drawing/2014/main" id="{FF0694EA-0EBF-415D-AAD9-FEC977428E5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 xmlns:a16="http://schemas.microsoft.com/office/drawing/2014/main" id="{6A0FA749-19A2-4C12-B20D-DD03E979B49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 xmlns:a16="http://schemas.microsoft.com/office/drawing/2014/main" id="{A8D3DCB3-D074-4A48-A6BA-CE058FA1FD8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 xmlns:a16="http://schemas.microsoft.com/office/drawing/2014/main" id="{29DDC602-2F90-4187-BFF6-04F419649D4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 xmlns:a16="http://schemas.microsoft.com/office/drawing/2014/main" id="{EE6E3992-5378-4B53-BAD6-7CE52116C9D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 xmlns:a16="http://schemas.microsoft.com/office/drawing/2014/main" id="{2A5EA128-0064-4C3E-A723-3F7522519BC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 xmlns:a16="http://schemas.microsoft.com/office/drawing/2014/main" id="{258433E4-4A86-40A0-8FCC-F9735ED5B1F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a:extLst>
            <a:ext uri="{FF2B5EF4-FFF2-40B4-BE49-F238E27FC236}">
              <a16:creationId xmlns="" xmlns:a16="http://schemas.microsoft.com/office/drawing/2014/main" id="{CB48129E-2E8D-4BF3-A51E-D434783AD0C0}"/>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a:extLst>
            <a:ext uri="{FF2B5EF4-FFF2-40B4-BE49-F238E27FC236}">
              <a16:creationId xmlns="" xmlns:a16="http://schemas.microsoft.com/office/drawing/2014/main" id="{0A8A602A-EC36-4129-93D1-C90C57CC3E93}"/>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a:extLst>
            <a:ext uri="{FF2B5EF4-FFF2-40B4-BE49-F238E27FC236}">
              <a16:creationId xmlns="" xmlns:a16="http://schemas.microsoft.com/office/drawing/2014/main" id="{EF1BE00D-BFB4-439F-B35D-84D3E3AF0074}"/>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a:extLst>
            <a:ext uri="{FF2B5EF4-FFF2-40B4-BE49-F238E27FC236}">
              <a16:creationId xmlns="" xmlns:a16="http://schemas.microsoft.com/office/drawing/2014/main" id="{5BE04A44-1266-46C3-8D12-BFE71F11DB15}"/>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a:extLst>
            <a:ext uri="{FF2B5EF4-FFF2-40B4-BE49-F238E27FC236}">
              <a16:creationId xmlns="" xmlns:a16="http://schemas.microsoft.com/office/drawing/2014/main" id="{E3971388-5216-448B-9AAC-9D42C9630746}"/>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a:extLst>
            <a:ext uri="{FF2B5EF4-FFF2-40B4-BE49-F238E27FC236}">
              <a16:creationId xmlns="" xmlns:a16="http://schemas.microsoft.com/office/drawing/2014/main" id="{182F79CE-942F-46EC-B137-5BA4D39F250E}"/>
            </a:ext>
          </a:extLst>
        </xdr:cNvPr>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a:extLst>
            <a:ext uri="{FF2B5EF4-FFF2-40B4-BE49-F238E27FC236}">
              <a16:creationId xmlns="" xmlns:a16="http://schemas.microsoft.com/office/drawing/2014/main" id="{ACF9EC70-54C8-4652-A46A-77F2F4A8BBD5}"/>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a:extLst>
            <a:ext uri="{FF2B5EF4-FFF2-40B4-BE49-F238E27FC236}">
              <a16:creationId xmlns="" xmlns:a16="http://schemas.microsoft.com/office/drawing/2014/main" id="{AE549B2F-1033-41A0-9E25-B06F36E1824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a:extLst>
            <a:ext uri="{FF2B5EF4-FFF2-40B4-BE49-F238E27FC236}">
              <a16:creationId xmlns="" xmlns:a16="http://schemas.microsoft.com/office/drawing/2014/main" id="{F720C6B6-D530-47E9-972A-CEFA2959845D}"/>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a:extLst>
            <a:ext uri="{FF2B5EF4-FFF2-40B4-BE49-F238E27FC236}">
              <a16:creationId xmlns="" xmlns:a16="http://schemas.microsoft.com/office/drawing/2014/main" id="{EB3F26AF-E6D6-4AF9-B69F-D41C24AE118A}"/>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 xmlns:a16="http://schemas.microsoft.com/office/drawing/2014/main" id="{6D4ACA3C-EFB8-4532-B111-C6080DCFE6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 xmlns:a16="http://schemas.microsoft.com/office/drawing/2014/main" id="{B49B1B4F-2C81-4684-B12E-BD1C7405076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 xmlns:a16="http://schemas.microsoft.com/office/drawing/2014/main" id="{E27DFBF9-24AA-44A4-BEF8-3CE51164CFF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 xmlns:a16="http://schemas.microsoft.com/office/drawing/2014/main" id="{9B1151E4-B1A2-45E4-A8A2-2C2DAA82931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 xmlns:a16="http://schemas.microsoft.com/office/drawing/2014/main" id="{3A287CD8-AB05-4BD4-A1B3-0E614AEEF26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40" name="楕円 439">
          <a:extLst>
            <a:ext uri="{FF2B5EF4-FFF2-40B4-BE49-F238E27FC236}">
              <a16:creationId xmlns="" xmlns:a16="http://schemas.microsoft.com/office/drawing/2014/main" id="{512DA7F9-7182-439B-88E8-F2C2E00EDD53}"/>
            </a:ext>
          </a:extLst>
        </xdr:cNvPr>
        <xdr:cNvSpPr/>
      </xdr:nvSpPr>
      <xdr:spPr>
        <a:xfrm>
          <a:off x="10426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41" name="【市民会館】&#10;一人当たり面積該当値テキスト">
          <a:extLst>
            <a:ext uri="{FF2B5EF4-FFF2-40B4-BE49-F238E27FC236}">
              <a16:creationId xmlns="" xmlns:a16="http://schemas.microsoft.com/office/drawing/2014/main" id="{C77961FC-18E2-42C5-B17F-2888F2430A45}"/>
            </a:ext>
          </a:extLst>
        </xdr:cNvPr>
        <xdr:cNvSpPr txBox="1"/>
      </xdr:nvSpPr>
      <xdr:spPr>
        <a:xfrm>
          <a:off x="10515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42" name="楕円 441">
          <a:extLst>
            <a:ext uri="{FF2B5EF4-FFF2-40B4-BE49-F238E27FC236}">
              <a16:creationId xmlns="" xmlns:a16="http://schemas.microsoft.com/office/drawing/2014/main" id="{9A7D8430-48B6-4A19-8758-9E26D7CAEB32}"/>
            </a:ext>
          </a:extLst>
        </xdr:cNvPr>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99061</xdr:rowOff>
    </xdr:to>
    <xdr:cxnSp macro="">
      <xdr:nvCxnSpPr>
        <xdr:cNvPr id="443" name="直線コネクタ 442">
          <a:extLst>
            <a:ext uri="{FF2B5EF4-FFF2-40B4-BE49-F238E27FC236}">
              <a16:creationId xmlns="" xmlns:a16="http://schemas.microsoft.com/office/drawing/2014/main" id="{5A01D202-E4B5-474E-912D-05C9C81AB1C9}"/>
            </a:ext>
          </a:extLst>
        </xdr:cNvPr>
        <xdr:cNvCxnSpPr/>
      </xdr:nvCxnSpPr>
      <xdr:spPr>
        <a:xfrm>
          <a:off x="9639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43687</xdr:rowOff>
    </xdr:from>
    <xdr:to>
      <xdr:col>46</xdr:col>
      <xdr:colOff>38100</xdr:colOff>
      <xdr:row>106</xdr:row>
      <xdr:rowOff>145287</xdr:rowOff>
    </xdr:to>
    <xdr:sp macro="" textlink="">
      <xdr:nvSpPr>
        <xdr:cNvPr id="444" name="楕円 443">
          <a:extLst>
            <a:ext uri="{FF2B5EF4-FFF2-40B4-BE49-F238E27FC236}">
              <a16:creationId xmlns="" xmlns:a16="http://schemas.microsoft.com/office/drawing/2014/main" id="{A14E6952-CFA8-4641-AEDA-223641DF4FA0}"/>
            </a:ext>
          </a:extLst>
        </xdr:cNvPr>
        <xdr:cNvSpPr/>
      </xdr:nvSpPr>
      <xdr:spPr>
        <a:xfrm>
          <a:off x="8699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94487</xdr:rowOff>
    </xdr:from>
    <xdr:to>
      <xdr:col>50</xdr:col>
      <xdr:colOff>114300</xdr:colOff>
      <xdr:row>106</xdr:row>
      <xdr:rowOff>99061</xdr:rowOff>
    </xdr:to>
    <xdr:cxnSp macro="">
      <xdr:nvCxnSpPr>
        <xdr:cNvPr id="445" name="直線コネクタ 444">
          <a:extLst>
            <a:ext uri="{FF2B5EF4-FFF2-40B4-BE49-F238E27FC236}">
              <a16:creationId xmlns="" xmlns:a16="http://schemas.microsoft.com/office/drawing/2014/main" id="{E78474D1-68C8-4099-BBF0-A1340A02006F}"/>
            </a:ext>
          </a:extLst>
        </xdr:cNvPr>
        <xdr:cNvCxnSpPr/>
      </xdr:nvCxnSpPr>
      <xdr:spPr>
        <a:xfrm>
          <a:off x="8750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43687</xdr:rowOff>
    </xdr:from>
    <xdr:to>
      <xdr:col>41</xdr:col>
      <xdr:colOff>101600</xdr:colOff>
      <xdr:row>106</xdr:row>
      <xdr:rowOff>145287</xdr:rowOff>
    </xdr:to>
    <xdr:sp macro="" textlink="">
      <xdr:nvSpPr>
        <xdr:cNvPr id="446" name="楕円 445">
          <a:extLst>
            <a:ext uri="{FF2B5EF4-FFF2-40B4-BE49-F238E27FC236}">
              <a16:creationId xmlns="" xmlns:a16="http://schemas.microsoft.com/office/drawing/2014/main" id="{EBFE9D22-D174-41F8-81B7-8A84369EBEBF}"/>
            </a:ext>
          </a:extLst>
        </xdr:cNvPr>
        <xdr:cNvSpPr/>
      </xdr:nvSpPr>
      <xdr:spPr>
        <a:xfrm>
          <a:off x="7810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94487</xdr:rowOff>
    </xdr:from>
    <xdr:to>
      <xdr:col>45</xdr:col>
      <xdr:colOff>177800</xdr:colOff>
      <xdr:row>106</xdr:row>
      <xdr:rowOff>94487</xdr:rowOff>
    </xdr:to>
    <xdr:cxnSp macro="">
      <xdr:nvCxnSpPr>
        <xdr:cNvPr id="447" name="直線コネクタ 446">
          <a:extLst>
            <a:ext uri="{FF2B5EF4-FFF2-40B4-BE49-F238E27FC236}">
              <a16:creationId xmlns="" xmlns:a16="http://schemas.microsoft.com/office/drawing/2014/main" id="{3D6A99E4-3AFB-450B-8D6F-92E3697D9353}"/>
            </a:ext>
          </a:extLst>
        </xdr:cNvPr>
        <xdr:cNvCxnSpPr/>
      </xdr:nvCxnSpPr>
      <xdr:spPr>
        <a:xfrm>
          <a:off x="7861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8" name="n_1aveValue【市民会館】&#10;一人当たり面積">
          <a:extLst>
            <a:ext uri="{FF2B5EF4-FFF2-40B4-BE49-F238E27FC236}">
              <a16:creationId xmlns="" xmlns:a16="http://schemas.microsoft.com/office/drawing/2014/main" id="{A750AF2A-E11F-4AE1-AD32-DF47110AD786}"/>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49" name="n_2aveValue【市民会館】&#10;一人当たり面積">
          <a:extLst>
            <a:ext uri="{FF2B5EF4-FFF2-40B4-BE49-F238E27FC236}">
              <a16:creationId xmlns="" xmlns:a16="http://schemas.microsoft.com/office/drawing/2014/main" id="{DC9DE537-BE22-4573-9E3F-C1AE8E56CC85}"/>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50" name="n_3aveValue【市民会館】&#10;一人当たり面積">
          <a:extLst>
            <a:ext uri="{FF2B5EF4-FFF2-40B4-BE49-F238E27FC236}">
              <a16:creationId xmlns="" xmlns:a16="http://schemas.microsoft.com/office/drawing/2014/main" id="{794ECF1E-79D5-443E-AF4E-5F19A2F967F7}"/>
            </a:ext>
          </a:extLst>
        </xdr:cNvPr>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51" name="n_1mainValue【市民会館】&#10;一人当たり面積">
          <a:extLst>
            <a:ext uri="{FF2B5EF4-FFF2-40B4-BE49-F238E27FC236}">
              <a16:creationId xmlns="" xmlns:a16="http://schemas.microsoft.com/office/drawing/2014/main" id="{88AAB92B-CB7B-4C5B-BA9C-844BAE7AA4C5}"/>
            </a:ext>
          </a:extLst>
        </xdr:cNvPr>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136414</xdr:rowOff>
    </xdr:from>
    <xdr:ext cx="469744" cy="259045"/>
    <xdr:sp macro="" textlink="">
      <xdr:nvSpPr>
        <xdr:cNvPr id="452" name="n_2mainValue【市民会館】&#10;一人当たり面積">
          <a:extLst>
            <a:ext uri="{FF2B5EF4-FFF2-40B4-BE49-F238E27FC236}">
              <a16:creationId xmlns="" xmlns:a16="http://schemas.microsoft.com/office/drawing/2014/main" id="{970205D9-BA4F-4EBC-9607-E0416B1F687C}"/>
            </a:ext>
          </a:extLst>
        </xdr:cNvPr>
        <xdr:cNvSpPr txBox="1"/>
      </xdr:nvSpPr>
      <xdr:spPr>
        <a:xfrm>
          <a:off x="8515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136414</xdr:rowOff>
    </xdr:from>
    <xdr:ext cx="469744" cy="259045"/>
    <xdr:sp macro="" textlink="">
      <xdr:nvSpPr>
        <xdr:cNvPr id="453" name="n_3mainValue【市民会館】&#10;一人当たり面積">
          <a:extLst>
            <a:ext uri="{FF2B5EF4-FFF2-40B4-BE49-F238E27FC236}">
              <a16:creationId xmlns="" xmlns:a16="http://schemas.microsoft.com/office/drawing/2014/main" id="{A7802E01-4118-4DE4-BDF8-44CB188EACD9}"/>
            </a:ext>
          </a:extLst>
        </xdr:cNvPr>
        <xdr:cNvSpPr txBox="1"/>
      </xdr:nvSpPr>
      <xdr:spPr>
        <a:xfrm>
          <a:off x="7626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 xmlns:a16="http://schemas.microsoft.com/office/drawing/2014/main" id="{5B6DC401-0C5D-4CA6-A9F5-ACD474EC67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 xmlns:a16="http://schemas.microsoft.com/office/drawing/2014/main" id="{80674E8E-7715-415C-A3B8-86007941A5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 xmlns:a16="http://schemas.microsoft.com/office/drawing/2014/main" id="{03870D8D-D895-49CE-B2F3-09B9898DA9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 xmlns:a16="http://schemas.microsoft.com/office/drawing/2014/main" id="{7753137E-0E71-4FE3-A82B-F94B8B2BD1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 xmlns:a16="http://schemas.microsoft.com/office/drawing/2014/main" id="{52399FA3-07E4-447C-9A21-D06EDD2CBE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 xmlns:a16="http://schemas.microsoft.com/office/drawing/2014/main" id="{2F858963-B60D-41DE-A12B-6C13C89AE8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 xmlns:a16="http://schemas.microsoft.com/office/drawing/2014/main" id="{DA678A80-D658-4342-9B31-DCE96DD19C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 xmlns:a16="http://schemas.microsoft.com/office/drawing/2014/main" id="{3E246789-B626-47FC-8D59-A2A88C8145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 xmlns:a16="http://schemas.microsoft.com/office/drawing/2014/main" id="{24361886-49BD-4511-BA43-526F6F342B4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 xmlns:a16="http://schemas.microsoft.com/office/drawing/2014/main" id="{CEBF4D26-69F0-4539-B9BD-69F6CC92EF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a:extLst>
            <a:ext uri="{FF2B5EF4-FFF2-40B4-BE49-F238E27FC236}">
              <a16:creationId xmlns="" xmlns:a16="http://schemas.microsoft.com/office/drawing/2014/main" id="{91A00FF2-DA8E-4DD2-807E-E3795280446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a:extLst>
            <a:ext uri="{FF2B5EF4-FFF2-40B4-BE49-F238E27FC236}">
              <a16:creationId xmlns="" xmlns:a16="http://schemas.microsoft.com/office/drawing/2014/main" id="{375FD0B7-56AD-4327-8D8B-11E89B893E9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a:extLst>
            <a:ext uri="{FF2B5EF4-FFF2-40B4-BE49-F238E27FC236}">
              <a16:creationId xmlns="" xmlns:a16="http://schemas.microsoft.com/office/drawing/2014/main" id="{15240A34-241F-457A-8176-929AEA55DA9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a:extLst>
            <a:ext uri="{FF2B5EF4-FFF2-40B4-BE49-F238E27FC236}">
              <a16:creationId xmlns="" xmlns:a16="http://schemas.microsoft.com/office/drawing/2014/main" id="{2D0CEB2F-D2DE-4D93-8E2F-DAA1DF0A5D5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a:extLst>
            <a:ext uri="{FF2B5EF4-FFF2-40B4-BE49-F238E27FC236}">
              <a16:creationId xmlns="" xmlns:a16="http://schemas.microsoft.com/office/drawing/2014/main" id="{96C206E9-1476-464A-835C-24B5AC14B95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a:extLst>
            <a:ext uri="{FF2B5EF4-FFF2-40B4-BE49-F238E27FC236}">
              <a16:creationId xmlns="" xmlns:a16="http://schemas.microsoft.com/office/drawing/2014/main" id="{02C3AFF4-CA8B-48E0-A818-0A9EDA36ACB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a:extLst>
            <a:ext uri="{FF2B5EF4-FFF2-40B4-BE49-F238E27FC236}">
              <a16:creationId xmlns="" xmlns:a16="http://schemas.microsoft.com/office/drawing/2014/main" id="{CA80B25B-CEA6-4177-B013-4E2ADF2ED6C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a:extLst>
            <a:ext uri="{FF2B5EF4-FFF2-40B4-BE49-F238E27FC236}">
              <a16:creationId xmlns="" xmlns:a16="http://schemas.microsoft.com/office/drawing/2014/main" id="{5B4889BD-0CB7-434E-9124-A4FC8BAE7E4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a:extLst>
            <a:ext uri="{FF2B5EF4-FFF2-40B4-BE49-F238E27FC236}">
              <a16:creationId xmlns="" xmlns:a16="http://schemas.microsoft.com/office/drawing/2014/main" id="{C23AAF2D-BE34-4F01-BE0C-DB7923AE195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a:extLst>
            <a:ext uri="{FF2B5EF4-FFF2-40B4-BE49-F238E27FC236}">
              <a16:creationId xmlns="" xmlns:a16="http://schemas.microsoft.com/office/drawing/2014/main" id="{8D43934B-EB5C-4F81-ADFA-5A01C3101D5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a:extLst>
            <a:ext uri="{FF2B5EF4-FFF2-40B4-BE49-F238E27FC236}">
              <a16:creationId xmlns="" xmlns:a16="http://schemas.microsoft.com/office/drawing/2014/main" id="{EE27ECA6-804E-4C6C-A6AD-3C4521C96D2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a:extLst>
            <a:ext uri="{FF2B5EF4-FFF2-40B4-BE49-F238E27FC236}">
              <a16:creationId xmlns="" xmlns:a16="http://schemas.microsoft.com/office/drawing/2014/main" id="{93C439EE-8DD2-4228-8D6E-75E1033E339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a:extLst>
            <a:ext uri="{FF2B5EF4-FFF2-40B4-BE49-F238E27FC236}">
              <a16:creationId xmlns="" xmlns:a16="http://schemas.microsoft.com/office/drawing/2014/main" id="{80184A29-CC38-432B-8CEF-5AA517565D7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a:extLst>
            <a:ext uri="{FF2B5EF4-FFF2-40B4-BE49-F238E27FC236}">
              <a16:creationId xmlns="" xmlns:a16="http://schemas.microsoft.com/office/drawing/2014/main" id="{53AE09BB-E67A-4B3A-846C-BC29C588712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a:extLst>
            <a:ext uri="{FF2B5EF4-FFF2-40B4-BE49-F238E27FC236}">
              <a16:creationId xmlns="" xmlns:a16="http://schemas.microsoft.com/office/drawing/2014/main" id="{17FB5B44-D706-441E-91C3-FB7D75CD77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a:extLst>
            <a:ext uri="{FF2B5EF4-FFF2-40B4-BE49-F238E27FC236}">
              <a16:creationId xmlns="" xmlns:a16="http://schemas.microsoft.com/office/drawing/2014/main" id="{00E3E005-7341-41CC-B2AD-6FD17745F91C}"/>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a:extLst>
            <a:ext uri="{FF2B5EF4-FFF2-40B4-BE49-F238E27FC236}">
              <a16:creationId xmlns="" xmlns:a16="http://schemas.microsoft.com/office/drawing/2014/main" id="{7D15C778-5654-41D7-8DD7-BBE2DF23367D}"/>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a:extLst>
            <a:ext uri="{FF2B5EF4-FFF2-40B4-BE49-F238E27FC236}">
              <a16:creationId xmlns="" xmlns:a16="http://schemas.microsoft.com/office/drawing/2014/main" id="{7D1EDD43-07D9-45EE-96AB-72FF3BB23259}"/>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a:extLst>
            <a:ext uri="{FF2B5EF4-FFF2-40B4-BE49-F238E27FC236}">
              <a16:creationId xmlns="" xmlns:a16="http://schemas.microsoft.com/office/drawing/2014/main" id="{21265B6D-F7C5-47C7-A556-40A96A99B9B9}"/>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a:extLst>
            <a:ext uri="{FF2B5EF4-FFF2-40B4-BE49-F238E27FC236}">
              <a16:creationId xmlns="" xmlns:a16="http://schemas.microsoft.com/office/drawing/2014/main" id="{9E800D48-A18A-4576-9E60-D8B0D0DA94BB}"/>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a:extLst>
            <a:ext uri="{FF2B5EF4-FFF2-40B4-BE49-F238E27FC236}">
              <a16:creationId xmlns="" xmlns:a16="http://schemas.microsoft.com/office/drawing/2014/main" id="{BA1CC851-7EC3-469D-A024-9D2753D942A8}"/>
            </a:ext>
          </a:extLst>
        </xdr:cNvPr>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a:extLst>
            <a:ext uri="{FF2B5EF4-FFF2-40B4-BE49-F238E27FC236}">
              <a16:creationId xmlns="" xmlns:a16="http://schemas.microsoft.com/office/drawing/2014/main" id="{82E7F52E-6DFA-4E8B-8C93-744CC4EB5AC0}"/>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a:extLst>
            <a:ext uri="{FF2B5EF4-FFF2-40B4-BE49-F238E27FC236}">
              <a16:creationId xmlns="" xmlns:a16="http://schemas.microsoft.com/office/drawing/2014/main" id="{AAE96088-4F46-4A50-8FE0-D3C8B40D1D60}"/>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a:extLst>
            <a:ext uri="{FF2B5EF4-FFF2-40B4-BE49-F238E27FC236}">
              <a16:creationId xmlns="" xmlns:a16="http://schemas.microsoft.com/office/drawing/2014/main" id="{6BE7CDEC-C008-41A6-AC55-CCF36CF4C3A4}"/>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a:extLst>
            <a:ext uri="{FF2B5EF4-FFF2-40B4-BE49-F238E27FC236}">
              <a16:creationId xmlns="" xmlns:a16="http://schemas.microsoft.com/office/drawing/2014/main" id="{03EEBF36-EE59-4C51-A012-57E5CED5AB6D}"/>
            </a:ext>
          </a:extLst>
        </xdr:cNvPr>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6270BA3D-83AF-4BF6-9D2D-8BE3E180AD4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02D84C74-F6A2-4EAD-B284-EF08DD81E5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48994E32-0B75-44D4-836E-37FD1BE9CA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 xmlns:a16="http://schemas.microsoft.com/office/drawing/2014/main" id="{90BBC723-487B-424A-A07C-402B9621439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 xmlns:a16="http://schemas.microsoft.com/office/drawing/2014/main" id="{FBA723D7-804D-4F7D-9F06-E77CE6D9CB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61323</xdr:rowOff>
    </xdr:from>
    <xdr:to>
      <xdr:col>85</xdr:col>
      <xdr:colOff>177800</xdr:colOff>
      <xdr:row>35</xdr:row>
      <xdr:rowOff>162923</xdr:rowOff>
    </xdr:to>
    <xdr:sp macro="" textlink="">
      <xdr:nvSpPr>
        <xdr:cNvPr id="494" name="楕円 493">
          <a:extLst>
            <a:ext uri="{FF2B5EF4-FFF2-40B4-BE49-F238E27FC236}">
              <a16:creationId xmlns="" xmlns:a16="http://schemas.microsoft.com/office/drawing/2014/main" id="{04B58D9B-C72D-4A74-AA9A-3B41785D88C7}"/>
            </a:ext>
          </a:extLst>
        </xdr:cNvPr>
        <xdr:cNvSpPr/>
      </xdr:nvSpPr>
      <xdr:spPr>
        <a:xfrm>
          <a:off x="162687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84200</xdr:rowOff>
    </xdr:from>
    <xdr:ext cx="405111" cy="259045"/>
    <xdr:sp macro="" textlink="">
      <xdr:nvSpPr>
        <xdr:cNvPr id="495" name="【一般廃棄物処理施設】&#10;有形固定資産減価償却率該当値テキスト">
          <a:extLst>
            <a:ext uri="{FF2B5EF4-FFF2-40B4-BE49-F238E27FC236}">
              <a16:creationId xmlns="" xmlns:a16="http://schemas.microsoft.com/office/drawing/2014/main" id="{6E0F8927-19EA-4499-950F-6751689F740C}"/>
            </a:ext>
          </a:extLst>
        </xdr:cNvPr>
        <xdr:cNvSpPr txBox="1"/>
      </xdr:nvSpPr>
      <xdr:spPr>
        <a:xfrm>
          <a:off x="16357600" y="59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136434</xdr:rowOff>
    </xdr:from>
    <xdr:to>
      <xdr:col>81</xdr:col>
      <xdr:colOff>101600</xdr:colOff>
      <xdr:row>36</xdr:row>
      <xdr:rowOff>66584</xdr:rowOff>
    </xdr:to>
    <xdr:sp macro="" textlink="">
      <xdr:nvSpPr>
        <xdr:cNvPr id="496" name="楕円 495">
          <a:extLst>
            <a:ext uri="{FF2B5EF4-FFF2-40B4-BE49-F238E27FC236}">
              <a16:creationId xmlns="" xmlns:a16="http://schemas.microsoft.com/office/drawing/2014/main" id="{A41B4B94-CFF8-4ED1-8E1D-4A45F94A2DCE}"/>
            </a:ext>
          </a:extLst>
        </xdr:cNvPr>
        <xdr:cNvSpPr/>
      </xdr:nvSpPr>
      <xdr:spPr>
        <a:xfrm>
          <a:off x="15430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112123</xdr:rowOff>
    </xdr:from>
    <xdr:to>
      <xdr:col>85</xdr:col>
      <xdr:colOff>127000</xdr:colOff>
      <xdr:row>36</xdr:row>
      <xdr:rowOff>15784</xdr:rowOff>
    </xdr:to>
    <xdr:cxnSp macro="">
      <xdr:nvCxnSpPr>
        <xdr:cNvPr id="497" name="直線コネクタ 496">
          <a:extLst>
            <a:ext uri="{FF2B5EF4-FFF2-40B4-BE49-F238E27FC236}">
              <a16:creationId xmlns="" xmlns:a16="http://schemas.microsoft.com/office/drawing/2014/main" id="{E694BE50-D4DB-4D31-AB11-68ABB3A6299C}"/>
            </a:ext>
          </a:extLst>
        </xdr:cNvPr>
        <xdr:cNvCxnSpPr/>
      </xdr:nvCxnSpPr>
      <xdr:spPr>
        <a:xfrm flipV="1">
          <a:off x="15481300" y="611287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49893</xdr:rowOff>
    </xdr:from>
    <xdr:to>
      <xdr:col>76</xdr:col>
      <xdr:colOff>165100</xdr:colOff>
      <xdr:row>36</xdr:row>
      <xdr:rowOff>151493</xdr:rowOff>
    </xdr:to>
    <xdr:sp macro="" textlink="">
      <xdr:nvSpPr>
        <xdr:cNvPr id="498" name="楕円 497">
          <a:extLst>
            <a:ext uri="{FF2B5EF4-FFF2-40B4-BE49-F238E27FC236}">
              <a16:creationId xmlns="" xmlns:a16="http://schemas.microsoft.com/office/drawing/2014/main" id="{5327FEE0-9BBE-441D-8455-AB191A1614CD}"/>
            </a:ext>
          </a:extLst>
        </xdr:cNvPr>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100693</xdr:rowOff>
    </xdr:to>
    <xdr:cxnSp macro="">
      <xdr:nvCxnSpPr>
        <xdr:cNvPr id="499" name="直線コネクタ 498">
          <a:extLst>
            <a:ext uri="{FF2B5EF4-FFF2-40B4-BE49-F238E27FC236}">
              <a16:creationId xmlns="" xmlns:a16="http://schemas.microsoft.com/office/drawing/2014/main" id="{65631756-39FC-4E9F-90F2-4531E9279227}"/>
            </a:ext>
          </a:extLst>
        </xdr:cNvPr>
        <xdr:cNvCxnSpPr/>
      </xdr:nvCxnSpPr>
      <xdr:spPr>
        <a:xfrm flipV="1">
          <a:off x="14592300" y="618798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500" name="n_1aveValue【一般廃棄物処理施設】&#10;有形固定資産減価償却率">
          <a:extLst>
            <a:ext uri="{FF2B5EF4-FFF2-40B4-BE49-F238E27FC236}">
              <a16:creationId xmlns="" xmlns:a16="http://schemas.microsoft.com/office/drawing/2014/main" id="{CAD413C4-0F3F-43DF-B244-32EF91769EE7}"/>
            </a:ext>
          </a:extLst>
        </xdr:cNvPr>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501" name="n_2aveValue【一般廃棄物処理施設】&#10;有形固定資産減価償却率">
          <a:extLst>
            <a:ext uri="{FF2B5EF4-FFF2-40B4-BE49-F238E27FC236}">
              <a16:creationId xmlns="" xmlns:a16="http://schemas.microsoft.com/office/drawing/2014/main" id="{4872E71B-F46D-45E9-BEDC-719EC08D0F16}"/>
            </a:ext>
          </a:extLst>
        </xdr:cNvPr>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502" name="n_3aveValue【一般廃棄物処理施設】&#10;有形固定資産減価償却率">
          <a:extLst>
            <a:ext uri="{FF2B5EF4-FFF2-40B4-BE49-F238E27FC236}">
              <a16:creationId xmlns="" xmlns:a16="http://schemas.microsoft.com/office/drawing/2014/main" id="{089E886B-2E51-42DF-998E-FD91DEAA11FB}"/>
            </a:ext>
          </a:extLst>
        </xdr:cNvPr>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57711</xdr:rowOff>
    </xdr:from>
    <xdr:ext cx="405111" cy="259045"/>
    <xdr:sp macro="" textlink="">
      <xdr:nvSpPr>
        <xdr:cNvPr id="503" name="n_1mainValue【一般廃棄物処理施設】&#10;有形固定資産減価償却率">
          <a:extLst>
            <a:ext uri="{FF2B5EF4-FFF2-40B4-BE49-F238E27FC236}">
              <a16:creationId xmlns="" xmlns:a16="http://schemas.microsoft.com/office/drawing/2014/main" id="{A8AC0BD9-1780-4B63-9432-5CCC344904BC}"/>
            </a:ext>
          </a:extLst>
        </xdr:cNvPr>
        <xdr:cNvSpPr txBox="1"/>
      </xdr:nvSpPr>
      <xdr:spPr>
        <a:xfrm>
          <a:off x="15266044" y="622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142620</xdr:rowOff>
    </xdr:from>
    <xdr:ext cx="405111" cy="259045"/>
    <xdr:sp macro="" textlink="">
      <xdr:nvSpPr>
        <xdr:cNvPr id="504" name="n_2mainValue【一般廃棄物処理施設】&#10;有形固定資産減価償却率">
          <a:extLst>
            <a:ext uri="{FF2B5EF4-FFF2-40B4-BE49-F238E27FC236}">
              <a16:creationId xmlns="" xmlns:a16="http://schemas.microsoft.com/office/drawing/2014/main" id="{B57FC84E-28FF-4A76-9829-2A9D30D44AAE}"/>
            </a:ext>
          </a:extLst>
        </xdr:cNvPr>
        <xdr:cNvSpPr txBox="1"/>
      </xdr:nvSpPr>
      <xdr:spPr>
        <a:xfrm>
          <a:off x="14389744"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 xmlns:a16="http://schemas.microsoft.com/office/drawing/2014/main" id="{8DC2CA8E-714C-4FC6-8613-E7B3C5819D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 xmlns:a16="http://schemas.microsoft.com/office/drawing/2014/main" id="{A97AA2B7-52AB-4948-A84B-DD5C6CB2D7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 xmlns:a16="http://schemas.microsoft.com/office/drawing/2014/main" id="{317C1573-5A79-4619-B739-D2B4E7667D4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 xmlns:a16="http://schemas.microsoft.com/office/drawing/2014/main" id="{1E27F849-3F60-4420-817B-7B75C16939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 xmlns:a16="http://schemas.microsoft.com/office/drawing/2014/main" id="{274ACB63-57CB-4AB5-A595-14B98859D20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 xmlns:a16="http://schemas.microsoft.com/office/drawing/2014/main" id="{CD9BE9D0-6895-4604-A637-14CE797A53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 xmlns:a16="http://schemas.microsoft.com/office/drawing/2014/main" id="{FF9C0FBE-A743-43E5-BC48-EBC20ABF429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 xmlns:a16="http://schemas.microsoft.com/office/drawing/2014/main" id="{634B0FB8-3DE1-4B42-B3DE-F9ADBCD086E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 xmlns:a16="http://schemas.microsoft.com/office/drawing/2014/main" id="{DD0ED131-E604-4F2C-89E3-B92CF26EA0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 xmlns:a16="http://schemas.microsoft.com/office/drawing/2014/main" id="{2ED0CFC1-8F4A-4E5C-A02D-1BF1317613F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5" name="直線コネクタ 514">
          <a:extLst>
            <a:ext uri="{FF2B5EF4-FFF2-40B4-BE49-F238E27FC236}">
              <a16:creationId xmlns="" xmlns:a16="http://schemas.microsoft.com/office/drawing/2014/main" id="{9328E777-2290-4117-8E38-F059EB33553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6" name="テキスト ボックス 515">
          <a:extLst>
            <a:ext uri="{FF2B5EF4-FFF2-40B4-BE49-F238E27FC236}">
              <a16:creationId xmlns="" xmlns:a16="http://schemas.microsoft.com/office/drawing/2014/main" id="{0450F467-6827-42D2-BC9F-0B60232BDF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7" name="直線コネクタ 516">
          <a:extLst>
            <a:ext uri="{FF2B5EF4-FFF2-40B4-BE49-F238E27FC236}">
              <a16:creationId xmlns="" xmlns:a16="http://schemas.microsoft.com/office/drawing/2014/main" id="{B03A8663-D123-4D96-B1A5-3D2C743C8EA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8" name="テキスト ボックス 517">
          <a:extLst>
            <a:ext uri="{FF2B5EF4-FFF2-40B4-BE49-F238E27FC236}">
              <a16:creationId xmlns="" xmlns:a16="http://schemas.microsoft.com/office/drawing/2014/main" id="{FA9154C6-FFC5-4F9A-A26D-3940B6AD720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9" name="直線コネクタ 518">
          <a:extLst>
            <a:ext uri="{FF2B5EF4-FFF2-40B4-BE49-F238E27FC236}">
              <a16:creationId xmlns="" xmlns:a16="http://schemas.microsoft.com/office/drawing/2014/main" id="{9FC95F66-80DD-41AC-AD90-776633D4FA5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0" name="テキスト ボックス 519">
          <a:extLst>
            <a:ext uri="{FF2B5EF4-FFF2-40B4-BE49-F238E27FC236}">
              <a16:creationId xmlns="" xmlns:a16="http://schemas.microsoft.com/office/drawing/2014/main" id="{2A2DBCAA-2BBA-4AED-87B3-7013A46E576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1" name="直線コネクタ 520">
          <a:extLst>
            <a:ext uri="{FF2B5EF4-FFF2-40B4-BE49-F238E27FC236}">
              <a16:creationId xmlns="" xmlns:a16="http://schemas.microsoft.com/office/drawing/2014/main" id="{CCC482D8-AACC-4090-8C19-5DEFF7556DD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2" name="テキスト ボックス 521">
          <a:extLst>
            <a:ext uri="{FF2B5EF4-FFF2-40B4-BE49-F238E27FC236}">
              <a16:creationId xmlns="" xmlns:a16="http://schemas.microsoft.com/office/drawing/2014/main" id="{61875A28-D639-4B92-9477-8C9B57AB7D2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a:extLst>
            <a:ext uri="{FF2B5EF4-FFF2-40B4-BE49-F238E27FC236}">
              <a16:creationId xmlns="" xmlns:a16="http://schemas.microsoft.com/office/drawing/2014/main" id="{E0D8CAD8-3B5C-46F1-B4EE-2A9F1428EC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a:extLst>
            <a:ext uri="{FF2B5EF4-FFF2-40B4-BE49-F238E27FC236}">
              <a16:creationId xmlns="" xmlns:a16="http://schemas.microsoft.com/office/drawing/2014/main" id="{36E913BF-FFD9-40F6-949D-961519DC505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a:extLst>
            <a:ext uri="{FF2B5EF4-FFF2-40B4-BE49-F238E27FC236}">
              <a16:creationId xmlns="" xmlns:a16="http://schemas.microsoft.com/office/drawing/2014/main" id="{1217110B-BA4A-469E-9134-B2EDF39E8FA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6" name="直線コネクタ 525">
          <a:extLst>
            <a:ext uri="{FF2B5EF4-FFF2-40B4-BE49-F238E27FC236}">
              <a16:creationId xmlns="" xmlns:a16="http://schemas.microsoft.com/office/drawing/2014/main" id="{D90E304C-BCCF-4D90-A6FA-3C9FB8ECB2D4}"/>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27" name="【一般廃棄物処理施設】&#10;一人当たり有形固定資産（償却資産）額最小値テキスト">
          <a:extLst>
            <a:ext uri="{FF2B5EF4-FFF2-40B4-BE49-F238E27FC236}">
              <a16:creationId xmlns="" xmlns:a16="http://schemas.microsoft.com/office/drawing/2014/main" id="{C7052AE7-3B49-40F5-966F-06C83B73C8AE}"/>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28" name="直線コネクタ 527">
          <a:extLst>
            <a:ext uri="{FF2B5EF4-FFF2-40B4-BE49-F238E27FC236}">
              <a16:creationId xmlns="" xmlns:a16="http://schemas.microsoft.com/office/drawing/2014/main" id="{578E6F0C-69BC-4DD6-8D2B-319CDF5F4893}"/>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29" name="【一般廃棄物処理施設】&#10;一人当たり有形固定資産（償却資産）額最大値テキスト">
          <a:extLst>
            <a:ext uri="{FF2B5EF4-FFF2-40B4-BE49-F238E27FC236}">
              <a16:creationId xmlns="" xmlns:a16="http://schemas.microsoft.com/office/drawing/2014/main" id="{731CB103-DD95-4181-9196-66D0EAFAB0E4}"/>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0" name="直線コネクタ 529">
          <a:extLst>
            <a:ext uri="{FF2B5EF4-FFF2-40B4-BE49-F238E27FC236}">
              <a16:creationId xmlns="" xmlns:a16="http://schemas.microsoft.com/office/drawing/2014/main" id="{9D46C71F-37C6-40B6-A62E-A3FE996EDEF0}"/>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531" name="【一般廃棄物処理施設】&#10;一人当たり有形固定資産（償却資産）額平均値テキスト">
          <a:extLst>
            <a:ext uri="{FF2B5EF4-FFF2-40B4-BE49-F238E27FC236}">
              <a16:creationId xmlns="" xmlns:a16="http://schemas.microsoft.com/office/drawing/2014/main" id="{223C8476-4CB8-4ABF-B374-66961CAF7C8E}"/>
            </a:ext>
          </a:extLst>
        </xdr:cNvPr>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2" name="フローチャート: 判断 531">
          <a:extLst>
            <a:ext uri="{FF2B5EF4-FFF2-40B4-BE49-F238E27FC236}">
              <a16:creationId xmlns="" xmlns:a16="http://schemas.microsoft.com/office/drawing/2014/main" id="{94FCF061-6F88-46E2-9228-75D65FC5BEC1}"/>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3" name="フローチャート: 判断 532">
          <a:extLst>
            <a:ext uri="{FF2B5EF4-FFF2-40B4-BE49-F238E27FC236}">
              <a16:creationId xmlns="" xmlns:a16="http://schemas.microsoft.com/office/drawing/2014/main" id="{87036E03-8873-46F0-8F61-A791E70B595F}"/>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4" name="フローチャート: 判断 533">
          <a:extLst>
            <a:ext uri="{FF2B5EF4-FFF2-40B4-BE49-F238E27FC236}">
              <a16:creationId xmlns="" xmlns:a16="http://schemas.microsoft.com/office/drawing/2014/main" id="{6CE9E570-D2EA-4CCE-86BB-CF1C514C8BBB}"/>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5" name="フローチャート: 判断 534">
          <a:extLst>
            <a:ext uri="{FF2B5EF4-FFF2-40B4-BE49-F238E27FC236}">
              <a16:creationId xmlns="" xmlns:a16="http://schemas.microsoft.com/office/drawing/2014/main" id="{B453CC3F-13D9-48D4-BE28-D85367A125B2}"/>
            </a:ext>
          </a:extLst>
        </xdr:cNvPr>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a:extLst>
            <a:ext uri="{FF2B5EF4-FFF2-40B4-BE49-F238E27FC236}">
              <a16:creationId xmlns="" xmlns:a16="http://schemas.microsoft.com/office/drawing/2014/main" id="{5DBFF3DD-FBBC-42AF-A502-79BB905866A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a:extLst>
            <a:ext uri="{FF2B5EF4-FFF2-40B4-BE49-F238E27FC236}">
              <a16:creationId xmlns="" xmlns:a16="http://schemas.microsoft.com/office/drawing/2014/main" id="{EA53F1FE-D9CB-45CE-9DDB-B268A017ED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a:extLst>
            <a:ext uri="{FF2B5EF4-FFF2-40B4-BE49-F238E27FC236}">
              <a16:creationId xmlns="" xmlns:a16="http://schemas.microsoft.com/office/drawing/2014/main" id="{ED05F3B8-641B-40DB-AF2D-56FA3A2FC3B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a:extLst>
            <a:ext uri="{FF2B5EF4-FFF2-40B4-BE49-F238E27FC236}">
              <a16:creationId xmlns="" xmlns:a16="http://schemas.microsoft.com/office/drawing/2014/main" id="{2D365D24-F840-4E8F-BA41-D2FE7ECA84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a:extLst>
            <a:ext uri="{FF2B5EF4-FFF2-40B4-BE49-F238E27FC236}">
              <a16:creationId xmlns="" xmlns:a16="http://schemas.microsoft.com/office/drawing/2014/main" id="{F1F68A74-60FE-47CA-82FB-E0FC6892D7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1909</xdr:rowOff>
    </xdr:from>
    <xdr:to>
      <xdr:col>116</xdr:col>
      <xdr:colOff>114300</xdr:colOff>
      <xdr:row>39</xdr:row>
      <xdr:rowOff>103509</xdr:rowOff>
    </xdr:to>
    <xdr:sp macro="" textlink="">
      <xdr:nvSpPr>
        <xdr:cNvPr id="541" name="楕円 540">
          <a:extLst>
            <a:ext uri="{FF2B5EF4-FFF2-40B4-BE49-F238E27FC236}">
              <a16:creationId xmlns="" xmlns:a16="http://schemas.microsoft.com/office/drawing/2014/main" id="{FBB17A80-932A-4FA3-882C-7821AF742DA2}"/>
            </a:ext>
          </a:extLst>
        </xdr:cNvPr>
        <xdr:cNvSpPr/>
      </xdr:nvSpPr>
      <xdr:spPr>
        <a:xfrm>
          <a:off x="22110700" y="66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24786</xdr:rowOff>
    </xdr:from>
    <xdr:ext cx="534377" cy="259045"/>
    <xdr:sp macro="" textlink="">
      <xdr:nvSpPr>
        <xdr:cNvPr id="542" name="【一般廃棄物処理施設】&#10;一人当たり有形固定資産（償却資産）額該当値テキスト">
          <a:extLst>
            <a:ext uri="{FF2B5EF4-FFF2-40B4-BE49-F238E27FC236}">
              <a16:creationId xmlns="" xmlns:a16="http://schemas.microsoft.com/office/drawing/2014/main" id="{AD455FB6-150F-4106-B318-DBD0E586A18B}"/>
            </a:ext>
          </a:extLst>
        </xdr:cNvPr>
        <xdr:cNvSpPr txBox="1"/>
      </xdr:nvSpPr>
      <xdr:spPr>
        <a:xfrm>
          <a:off x="22199600" y="653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14583</xdr:rowOff>
    </xdr:from>
    <xdr:to>
      <xdr:col>112</xdr:col>
      <xdr:colOff>38100</xdr:colOff>
      <xdr:row>39</xdr:row>
      <xdr:rowOff>116183</xdr:rowOff>
    </xdr:to>
    <xdr:sp macro="" textlink="">
      <xdr:nvSpPr>
        <xdr:cNvPr id="543" name="楕円 542">
          <a:extLst>
            <a:ext uri="{FF2B5EF4-FFF2-40B4-BE49-F238E27FC236}">
              <a16:creationId xmlns="" xmlns:a16="http://schemas.microsoft.com/office/drawing/2014/main" id="{C9C10ECD-083E-4FF0-9EA1-01CF1338F788}"/>
            </a:ext>
          </a:extLst>
        </xdr:cNvPr>
        <xdr:cNvSpPr/>
      </xdr:nvSpPr>
      <xdr:spPr>
        <a:xfrm>
          <a:off x="21272500" y="67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52709</xdr:rowOff>
    </xdr:from>
    <xdr:to>
      <xdr:col>116</xdr:col>
      <xdr:colOff>63500</xdr:colOff>
      <xdr:row>39</xdr:row>
      <xdr:rowOff>65383</xdr:rowOff>
    </xdr:to>
    <xdr:cxnSp macro="">
      <xdr:nvCxnSpPr>
        <xdr:cNvPr id="544" name="直線コネクタ 543">
          <a:extLst>
            <a:ext uri="{FF2B5EF4-FFF2-40B4-BE49-F238E27FC236}">
              <a16:creationId xmlns="" xmlns:a16="http://schemas.microsoft.com/office/drawing/2014/main" id="{5A7788F1-6381-4F0E-8AC0-989495118F0E}"/>
            </a:ext>
          </a:extLst>
        </xdr:cNvPr>
        <xdr:cNvCxnSpPr/>
      </xdr:nvCxnSpPr>
      <xdr:spPr>
        <a:xfrm flipV="1">
          <a:off x="21323300" y="6739259"/>
          <a:ext cx="8382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11373</xdr:rowOff>
    </xdr:from>
    <xdr:to>
      <xdr:col>107</xdr:col>
      <xdr:colOff>101600</xdr:colOff>
      <xdr:row>39</xdr:row>
      <xdr:rowOff>112973</xdr:rowOff>
    </xdr:to>
    <xdr:sp macro="" textlink="">
      <xdr:nvSpPr>
        <xdr:cNvPr id="545" name="楕円 544">
          <a:extLst>
            <a:ext uri="{FF2B5EF4-FFF2-40B4-BE49-F238E27FC236}">
              <a16:creationId xmlns="" xmlns:a16="http://schemas.microsoft.com/office/drawing/2014/main" id="{626C1963-6E5D-420E-AA55-AB81186A395D}"/>
            </a:ext>
          </a:extLst>
        </xdr:cNvPr>
        <xdr:cNvSpPr/>
      </xdr:nvSpPr>
      <xdr:spPr>
        <a:xfrm>
          <a:off x="20383500" y="66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62173</xdr:rowOff>
    </xdr:from>
    <xdr:to>
      <xdr:col>111</xdr:col>
      <xdr:colOff>177800</xdr:colOff>
      <xdr:row>39</xdr:row>
      <xdr:rowOff>65383</xdr:rowOff>
    </xdr:to>
    <xdr:cxnSp macro="">
      <xdr:nvCxnSpPr>
        <xdr:cNvPr id="546" name="直線コネクタ 545">
          <a:extLst>
            <a:ext uri="{FF2B5EF4-FFF2-40B4-BE49-F238E27FC236}">
              <a16:creationId xmlns="" xmlns:a16="http://schemas.microsoft.com/office/drawing/2014/main" id="{22208FAD-5968-4637-B7C9-7B0081E120BD}"/>
            </a:ext>
          </a:extLst>
        </xdr:cNvPr>
        <xdr:cNvCxnSpPr/>
      </xdr:nvCxnSpPr>
      <xdr:spPr>
        <a:xfrm>
          <a:off x="20434300" y="6748723"/>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47" name="n_1aveValue【一般廃棄物処理施設】&#10;一人当たり有形固定資産（償却資産）額">
          <a:extLst>
            <a:ext uri="{FF2B5EF4-FFF2-40B4-BE49-F238E27FC236}">
              <a16:creationId xmlns="" xmlns:a16="http://schemas.microsoft.com/office/drawing/2014/main" id="{545975DD-B9EE-4414-8CAC-F7627EC6DE5F}"/>
            </a:ext>
          </a:extLst>
        </xdr:cNvPr>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548" name="n_2aveValue【一般廃棄物処理施設】&#10;一人当たり有形固定資産（償却資産）額">
          <a:extLst>
            <a:ext uri="{FF2B5EF4-FFF2-40B4-BE49-F238E27FC236}">
              <a16:creationId xmlns="" xmlns:a16="http://schemas.microsoft.com/office/drawing/2014/main" id="{B8FE76FB-1671-4C61-884C-579B8FF48D05}"/>
            </a:ext>
          </a:extLst>
        </xdr:cNvPr>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49" name="n_3aveValue【一般廃棄物処理施設】&#10;一人当たり有形固定資産（償却資産）額">
          <a:extLst>
            <a:ext uri="{FF2B5EF4-FFF2-40B4-BE49-F238E27FC236}">
              <a16:creationId xmlns="" xmlns:a16="http://schemas.microsoft.com/office/drawing/2014/main" id="{25CF3673-9886-45D6-AADE-77D161A9A6D4}"/>
            </a:ext>
          </a:extLst>
        </xdr:cNvPr>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132710</xdr:rowOff>
    </xdr:from>
    <xdr:ext cx="534377" cy="259045"/>
    <xdr:sp macro="" textlink="">
      <xdr:nvSpPr>
        <xdr:cNvPr id="550" name="n_1mainValue【一般廃棄物処理施設】&#10;一人当たり有形固定資産（償却資産）額">
          <a:extLst>
            <a:ext uri="{FF2B5EF4-FFF2-40B4-BE49-F238E27FC236}">
              <a16:creationId xmlns="" xmlns:a16="http://schemas.microsoft.com/office/drawing/2014/main" id="{AFE8E1F2-48BB-4DBA-B5BA-E5C1B9523308}"/>
            </a:ext>
          </a:extLst>
        </xdr:cNvPr>
        <xdr:cNvSpPr txBox="1"/>
      </xdr:nvSpPr>
      <xdr:spPr>
        <a:xfrm>
          <a:off x="21043411" y="647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129500</xdr:rowOff>
    </xdr:from>
    <xdr:ext cx="534377" cy="259045"/>
    <xdr:sp macro="" textlink="">
      <xdr:nvSpPr>
        <xdr:cNvPr id="551" name="n_2mainValue【一般廃棄物処理施設】&#10;一人当たり有形固定資産（償却資産）額">
          <a:extLst>
            <a:ext uri="{FF2B5EF4-FFF2-40B4-BE49-F238E27FC236}">
              <a16:creationId xmlns="" xmlns:a16="http://schemas.microsoft.com/office/drawing/2014/main" id="{FB29866F-0BBA-486D-9B63-D34C8C6416DA}"/>
            </a:ext>
          </a:extLst>
        </xdr:cNvPr>
        <xdr:cNvSpPr txBox="1"/>
      </xdr:nvSpPr>
      <xdr:spPr>
        <a:xfrm>
          <a:off x="20167111" y="64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 xmlns:a16="http://schemas.microsoft.com/office/drawing/2014/main" id="{18A9DCD8-BCA1-44B6-A7BF-355452A30C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 xmlns:a16="http://schemas.microsoft.com/office/drawing/2014/main" id="{6398DE46-46BD-41DD-8866-A2F1549B05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 xmlns:a16="http://schemas.microsoft.com/office/drawing/2014/main" id="{DE7F06B1-C43D-492C-A40E-8EAC9F2923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 xmlns:a16="http://schemas.microsoft.com/office/drawing/2014/main" id="{C849F322-6BCF-43D8-8EEF-4D8025E42A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 xmlns:a16="http://schemas.microsoft.com/office/drawing/2014/main" id="{3BE372E4-3C1A-4990-A2AF-40B83F1BA2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 xmlns:a16="http://schemas.microsoft.com/office/drawing/2014/main" id="{FAB0AB63-2C74-41C0-94E9-7523CD5CB4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 xmlns:a16="http://schemas.microsoft.com/office/drawing/2014/main" id="{C25A83B5-ADEB-4BBB-BF41-655485ABD9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 xmlns:a16="http://schemas.microsoft.com/office/drawing/2014/main" id="{6F9284FD-DA1F-4FFC-92ED-14965169872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 xmlns:a16="http://schemas.microsoft.com/office/drawing/2014/main" id="{EFCA609A-BA42-4001-A8F2-3EA02159D9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 xmlns:a16="http://schemas.microsoft.com/office/drawing/2014/main" id="{F2B7DEB7-16ED-4658-9AFE-2FAA111288C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 xmlns:a16="http://schemas.microsoft.com/office/drawing/2014/main" id="{32C2F6E4-648A-4B3F-BAA2-A1723280FF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 xmlns:a16="http://schemas.microsoft.com/office/drawing/2014/main" id="{9900E349-EA0C-4028-8A68-966E2BB612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 xmlns:a16="http://schemas.microsoft.com/office/drawing/2014/main" id="{B7519E95-3A21-4B53-B0E8-DE7F887474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 xmlns:a16="http://schemas.microsoft.com/office/drawing/2014/main" id="{0FF3BF58-9724-4494-88B7-651E7BAAC3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 xmlns:a16="http://schemas.microsoft.com/office/drawing/2014/main" id="{A0FE4717-6AAB-41B2-BA95-10D24CC7C1F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 xmlns:a16="http://schemas.microsoft.com/office/drawing/2014/main" id="{1242DFAA-89BA-4E0A-A245-9E557AB75DB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 xmlns:a16="http://schemas.microsoft.com/office/drawing/2014/main" id="{B012F110-AF36-46ED-BAE4-C23199A242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a:extLst>
            <a:ext uri="{FF2B5EF4-FFF2-40B4-BE49-F238E27FC236}">
              <a16:creationId xmlns="" xmlns:a16="http://schemas.microsoft.com/office/drawing/2014/main" id="{4DE08BD2-4032-4887-9E13-5206C082A8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a:extLst>
            <a:ext uri="{FF2B5EF4-FFF2-40B4-BE49-F238E27FC236}">
              <a16:creationId xmlns="" xmlns:a16="http://schemas.microsoft.com/office/drawing/2014/main" id="{0EB26CD0-64FB-4C32-92FE-27E40677EF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a:extLst>
            <a:ext uri="{FF2B5EF4-FFF2-40B4-BE49-F238E27FC236}">
              <a16:creationId xmlns="" xmlns:a16="http://schemas.microsoft.com/office/drawing/2014/main" id="{BBBBAF3C-08CA-4607-B3BF-762BF3C0CD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a:extLst>
            <a:ext uri="{FF2B5EF4-FFF2-40B4-BE49-F238E27FC236}">
              <a16:creationId xmlns="" xmlns:a16="http://schemas.microsoft.com/office/drawing/2014/main" id="{31A2395C-B91C-4C17-BBF5-A5461248BB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a:extLst>
            <a:ext uri="{FF2B5EF4-FFF2-40B4-BE49-F238E27FC236}">
              <a16:creationId xmlns="" xmlns:a16="http://schemas.microsoft.com/office/drawing/2014/main" id="{4645829C-99E9-4902-8D4D-1709B199DC7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a:extLst>
            <a:ext uri="{FF2B5EF4-FFF2-40B4-BE49-F238E27FC236}">
              <a16:creationId xmlns="" xmlns:a16="http://schemas.microsoft.com/office/drawing/2014/main" id="{C0B84BB8-3250-4BD1-A23D-BB56AF4EF7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a:extLst>
            <a:ext uri="{FF2B5EF4-FFF2-40B4-BE49-F238E27FC236}">
              <a16:creationId xmlns="" xmlns:a16="http://schemas.microsoft.com/office/drawing/2014/main" id="{41ADBA88-B68C-4452-A82E-0ED372B0B3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a:extLst>
            <a:ext uri="{FF2B5EF4-FFF2-40B4-BE49-F238E27FC236}">
              <a16:creationId xmlns="" xmlns:a16="http://schemas.microsoft.com/office/drawing/2014/main" id="{EE99E268-033F-4279-B8C6-278F6EB432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a:extLst>
            <a:ext uri="{FF2B5EF4-FFF2-40B4-BE49-F238E27FC236}">
              <a16:creationId xmlns="" xmlns:a16="http://schemas.microsoft.com/office/drawing/2014/main" id="{5B02BE34-2030-40F9-BC9D-2A31C337E2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a:extLst>
            <a:ext uri="{FF2B5EF4-FFF2-40B4-BE49-F238E27FC236}">
              <a16:creationId xmlns="" xmlns:a16="http://schemas.microsoft.com/office/drawing/2014/main" id="{AF93F7FA-38C5-4E75-A35C-00D46A1D946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a:extLst>
            <a:ext uri="{FF2B5EF4-FFF2-40B4-BE49-F238E27FC236}">
              <a16:creationId xmlns="" xmlns:a16="http://schemas.microsoft.com/office/drawing/2014/main" id="{F2258819-D126-4885-A268-11A579D0A96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a:extLst>
            <a:ext uri="{FF2B5EF4-FFF2-40B4-BE49-F238E27FC236}">
              <a16:creationId xmlns="" xmlns:a16="http://schemas.microsoft.com/office/drawing/2014/main" id="{A4C0D9B9-3348-4084-B7A5-E49C4EEAC0AC}"/>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a:extLst>
            <a:ext uri="{FF2B5EF4-FFF2-40B4-BE49-F238E27FC236}">
              <a16:creationId xmlns="" xmlns:a16="http://schemas.microsoft.com/office/drawing/2014/main" id="{0A51FD07-6FD7-40A3-B111-D6CDD09AD7F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a:extLst>
            <a:ext uri="{FF2B5EF4-FFF2-40B4-BE49-F238E27FC236}">
              <a16:creationId xmlns="" xmlns:a16="http://schemas.microsoft.com/office/drawing/2014/main" id="{3F1D92EA-5622-4CC0-96E0-4E9B45D84B8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a:extLst>
            <a:ext uri="{FF2B5EF4-FFF2-40B4-BE49-F238E27FC236}">
              <a16:creationId xmlns="" xmlns:a16="http://schemas.microsoft.com/office/drawing/2014/main" id="{299DBC08-541A-48EC-B4E9-3701761F5BE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a:extLst>
            <a:ext uri="{FF2B5EF4-FFF2-40B4-BE49-F238E27FC236}">
              <a16:creationId xmlns="" xmlns:a16="http://schemas.microsoft.com/office/drawing/2014/main" id="{260B4441-B6B3-4573-BDD4-BDD51B17778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a:extLst>
            <a:ext uri="{FF2B5EF4-FFF2-40B4-BE49-F238E27FC236}">
              <a16:creationId xmlns="" xmlns:a16="http://schemas.microsoft.com/office/drawing/2014/main" id="{4ABE2D82-544E-4A2A-A13D-1F0AF9310FF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a:extLst>
            <a:ext uri="{FF2B5EF4-FFF2-40B4-BE49-F238E27FC236}">
              <a16:creationId xmlns="" xmlns:a16="http://schemas.microsoft.com/office/drawing/2014/main" id="{977043C5-C192-4C8C-8E9C-C64F777EF55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a:extLst>
            <a:ext uri="{FF2B5EF4-FFF2-40B4-BE49-F238E27FC236}">
              <a16:creationId xmlns="" xmlns:a16="http://schemas.microsoft.com/office/drawing/2014/main" id="{7E4AE235-C1C8-4FD0-8047-561CEEED25A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a:extLst>
            <a:ext uri="{FF2B5EF4-FFF2-40B4-BE49-F238E27FC236}">
              <a16:creationId xmlns="" xmlns:a16="http://schemas.microsoft.com/office/drawing/2014/main" id="{E1E4AAE7-AEB6-4890-8246-3D1CC964D66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a:extLst>
            <a:ext uri="{FF2B5EF4-FFF2-40B4-BE49-F238E27FC236}">
              <a16:creationId xmlns="" xmlns:a16="http://schemas.microsoft.com/office/drawing/2014/main" id="{590490D6-0CC5-4979-B854-BDBCE435BDD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a:extLst>
            <a:ext uri="{FF2B5EF4-FFF2-40B4-BE49-F238E27FC236}">
              <a16:creationId xmlns="" xmlns:a16="http://schemas.microsoft.com/office/drawing/2014/main" id="{DFD32D71-5FB2-4827-981E-357591A5DA1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a:extLst>
            <a:ext uri="{FF2B5EF4-FFF2-40B4-BE49-F238E27FC236}">
              <a16:creationId xmlns="" xmlns:a16="http://schemas.microsoft.com/office/drawing/2014/main" id="{A2343D61-70AA-47CF-A040-4000690981B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592" name="直線コネクタ 591">
          <a:extLst>
            <a:ext uri="{FF2B5EF4-FFF2-40B4-BE49-F238E27FC236}">
              <a16:creationId xmlns="" xmlns:a16="http://schemas.microsoft.com/office/drawing/2014/main" id="{F892970F-AAC9-4712-BAE0-375E442AAEA6}"/>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593" name="【消防施設】&#10;有形固定資産減価償却率最小値テキスト">
          <a:extLst>
            <a:ext uri="{FF2B5EF4-FFF2-40B4-BE49-F238E27FC236}">
              <a16:creationId xmlns="" xmlns:a16="http://schemas.microsoft.com/office/drawing/2014/main" id="{91ABF84D-6385-4986-9496-E26535354748}"/>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594" name="直線コネクタ 593">
          <a:extLst>
            <a:ext uri="{FF2B5EF4-FFF2-40B4-BE49-F238E27FC236}">
              <a16:creationId xmlns="" xmlns:a16="http://schemas.microsoft.com/office/drawing/2014/main" id="{C4DFA0E7-5874-4183-9970-DD9F476B8A93}"/>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95" name="【消防施設】&#10;有形固定資産減価償却率最大値テキスト">
          <a:extLst>
            <a:ext uri="{FF2B5EF4-FFF2-40B4-BE49-F238E27FC236}">
              <a16:creationId xmlns="" xmlns:a16="http://schemas.microsoft.com/office/drawing/2014/main" id="{CDA0D102-03ED-4ABF-9CF1-F41803494E41}"/>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96" name="直線コネクタ 595">
          <a:extLst>
            <a:ext uri="{FF2B5EF4-FFF2-40B4-BE49-F238E27FC236}">
              <a16:creationId xmlns="" xmlns:a16="http://schemas.microsoft.com/office/drawing/2014/main" id="{220DEA53-DA86-4BC1-AC48-359B53A9D78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597" name="【消防施設】&#10;有形固定資産減価償却率平均値テキスト">
          <a:extLst>
            <a:ext uri="{FF2B5EF4-FFF2-40B4-BE49-F238E27FC236}">
              <a16:creationId xmlns="" xmlns:a16="http://schemas.microsoft.com/office/drawing/2014/main" id="{58B99807-0664-4644-A884-35164EF5AF48}"/>
            </a:ext>
          </a:extLst>
        </xdr:cNvPr>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598" name="フローチャート: 判断 597">
          <a:extLst>
            <a:ext uri="{FF2B5EF4-FFF2-40B4-BE49-F238E27FC236}">
              <a16:creationId xmlns="" xmlns:a16="http://schemas.microsoft.com/office/drawing/2014/main" id="{6D2067E7-ACA9-4F8D-A23D-62650B878B87}"/>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599" name="フローチャート: 判断 598">
          <a:extLst>
            <a:ext uri="{FF2B5EF4-FFF2-40B4-BE49-F238E27FC236}">
              <a16:creationId xmlns="" xmlns:a16="http://schemas.microsoft.com/office/drawing/2014/main" id="{D1D3EBA4-DA79-4BF1-AE78-9D73103925F2}"/>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00" name="フローチャート: 判断 599">
          <a:extLst>
            <a:ext uri="{FF2B5EF4-FFF2-40B4-BE49-F238E27FC236}">
              <a16:creationId xmlns="" xmlns:a16="http://schemas.microsoft.com/office/drawing/2014/main" id="{B6C4EEF1-AD88-4FDF-A28C-ABB27AF477BD}"/>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01" name="フローチャート: 判断 600">
          <a:extLst>
            <a:ext uri="{FF2B5EF4-FFF2-40B4-BE49-F238E27FC236}">
              <a16:creationId xmlns="" xmlns:a16="http://schemas.microsoft.com/office/drawing/2014/main" id="{61D80C8F-6E15-46C8-9AEB-456C5A1631E0}"/>
            </a:ext>
          </a:extLst>
        </xdr:cNvPr>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a:extLst>
            <a:ext uri="{FF2B5EF4-FFF2-40B4-BE49-F238E27FC236}">
              <a16:creationId xmlns="" xmlns:a16="http://schemas.microsoft.com/office/drawing/2014/main" id="{E3C9B6A2-9929-4913-81EB-3625FFE634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a:extLst>
            <a:ext uri="{FF2B5EF4-FFF2-40B4-BE49-F238E27FC236}">
              <a16:creationId xmlns="" xmlns:a16="http://schemas.microsoft.com/office/drawing/2014/main" id="{12876ED9-F6BB-4C7D-80DE-AB8B4E8678A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a:extLst>
            <a:ext uri="{FF2B5EF4-FFF2-40B4-BE49-F238E27FC236}">
              <a16:creationId xmlns="" xmlns:a16="http://schemas.microsoft.com/office/drawing/2014/main" id="{5D98D0B7-7A56-4480-8D66-F7960DCF7C4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a:extLst>
            <a:ext uri="{FF2B5EF4-FFF2-40B4-BE49-F238E27FC236}">
              <a16:creationId xmlns="" xmlns:a16="http://schemas.microsoft.com/office/drawing/2014/main" id="{079FC916-8207-4347-B678-AA45D9946D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a:extLst>
            <a:ext uri="{FF2B5EF4-FFF2-40B4-BE49-F238E27FC236}">
              <a16:creationId xmlns="" xmlns:a16="http://schemas.microsoft.com/office/drawing/2014/main" id="{419AF353-C3AC-4EF7-9317-CB290467886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607" name="楕円 606">
          <a:extLst>
            <a:ext uri="{FF2B5EF4-FFF2-40B4-BE49-F238E27FC236}">
              <a16:creationId xmlns="" xmlns:a16="http://schemas.microsoft.com/office/drawing/2014/main" id="{1ABD9590-F2E8-4023-B84E-23480F97A309}"/>
            </a:ext>
          </a:extLst>
        </xdr:cNvPr>
        <xdr:cNvSpPr/>
      </xdr:nvSpPr>
      <xdr:spPr>
        <a:xfrm>
          <a:off x="16268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103522</xdr:rowOff>
    </xdr:from>
    <xdr:ext cx="405111" cy="259045"/>
    <xdr:sp macro="" textlink="">
      <xdr:nvSpPr>
        <xdr:cNvPr id="608" name="【消防施設】&#10;有形固定資産減価償却率該当値テキスト">
          <a:extLst>
            <a:ext uri="{FF2B5EF4-FFF2-40B4-BE49-F238E27FC236}">
              <a16:creationId xmlns="" xmlns:a16="http://schemas.microsoft.com/office/drawing/2014/main" id="{55726117-A149-43A6-9A89-132357E00F92}"/>
            </a:ext>
          </a:extLst>
        </xdr:cNvPr>
        <xdr:cNvSpPr txBox="1"/>
      </xdr:nvSpPr>
      <xdr:spPr>
        <a:xfrm>
          <a:off x="16357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120650</xdr:rowOff>
    </xdr:from>
    <xdr:to>
      <xdr:col>81</xdr:col>
      <xdr:colOff>101600</xdr:colOff>
      <xdr:row>81</xdr:row>
      <xdr:rowOff>50800</xdr:rowOff>
    </xdr:to>
    <xdr:sp macro="" textlink="">
      <xdr:nvSpPr>
        <xdr:cNvPr id="609" name="楕円 608">
          <a:extLst>
            <a:ext uri="{FF2B5EF4-FFF2-40B4-BE49-F238E27FC236}">
              <a16:creationId xmlns="" xmlns:a16="http://schemas.microsoft.com/office/drawing/2014/main" id="{BA1EE209-1EB7-453B-B988-0D8BCAB69557}"/>
            </a:ext>
          </a:extLst>
        </xdr:cNvPr>
        <xdr:cNvSpPr/>
      </xdr:nvSpPr>
      <xdr:spPr>
        <a:xfrm>
          <a:off x="15430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131445</xdr:rowOff>
    </xdr:from>
    <xdr:to>
      <xdr:col>85</xdr:col>
      <xdr:colOff>127000</xdr:colOff>
      <xdr:row>81</xdr:row>
      <xdr:rowOff>0</xdr:rowOff>
    </xdr:to>
    <xdr:cxnSp macro="">
      <xdr:nvCxnSpPr>
        <xdr:cNvPr id="610" name="直線コネクタ 609">
          <a:extLst>
            <a:ext uri="{FF2B5EF4-FFF2-40B4-BE49-F238E27FC236}">
              <a16:creationId xmlns="" xmlns:a16="http://schemas.microsoft.com/office/drawing/2014/main" id="{D3DDF37D-D255-40AE-95A7-FB8A54304DBB}"/>
            </a:ext>
          </a:extLst>
        </xdr:cNvPr>
        <xdr:cNvCxnSpPr/>
      </xdr:nvCxnSpPr>
      <xdr:spPr>
        <a:xfrm flipV="1">
          <a:off x="15481300" y="138474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11" name="楕円 610">
          <a:extLst>
            <a:ext uri="{FF2B5EF4-FFF2-40B4-BE49-F238E27FC236}">
              <a16:creationId xmlns="" xmlns:a16="http://schemas.microsoft.com/office/drawing/2014/main" id="{549FD53C-B15F-435C-8A65-406FCEAE153D}"/>
            </a:ext>
          </a:extLst>
        </xdr:cNvPr>
        <xdr:cNvSpPr/>
      </xdr:nvSpPr>
      <xdr:spPr>
        <a:xfrm>
          <a:off x="1454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0</xdr:rowOff>
    </xdr:from>
    <xdr:to>
      <xdr:col>81</xdr:col>
      <xdr:colOff>50800</xdr:colOff>
      <xdr:row>81</xdr:row>
      <xdr:rowOff>26670</xdr:rowOff>
    </xdr:to>
    <xdr:cxnSp macro="">
      <xdr:nvCxnSpPr>
        <xdr:cNvPr id="612" name="直線コネクタ 611">
          <a:extLst>
            <a:ext uri="{FF2B5EF4-FFF2-40B4-BE49-F238E27FC236}">
              <a16:creationId xmlns="" xmlns:a16="http://schemas.microsoft.com/office/drawing/2014/main" id="{A74D81D5-0416-4BA8-8614-7AA58FB8327C}"/>
            </a:ext>
          </a:extLst>
        </xdr:cNvPr>
        <xdr:cNvCxnSpPr/>
      </xdr:nvCxnSpPr>
      <xdr:spPr>
        <a:xfrm flipV="1">
          <a:off x="14592300" y="13887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162561</xdr:rowOff>
    </xdr:from>
    <xdr:to>
      <xdr:col>72</xdr:col>
      <xdr:colOff>38100</xdr:colOff>
      <xdr:row>81</xdr:row>
      <xdr:rowOff>92711</xdr:rowOff>
    </xdr:to>
    <xdr:sp macro="" textlink="">
      <xdr:nvSpPr>
        <xdr:cNvPr id="613" name="楕円 612">
          <a:extLst>
            <a:ext uri="{FF2B5EF4-FFF2-40B4-BE49-F238E27FC236}">
              <a16:creationId xmlns="" xmlns:a16="http://schemas.microsoft.com/office/drawing/2014/main" id="{D3BDB070-3107-4CC7-8DC0-39D946C6D450}"/>
            </a:ext>
          </a:extLst>
        </xdr:cNvPr>
        <xdr:cNvSpPr/>
      </xdr:nvSpPr>
      <xdr:spPr>
        <a:xfrm>
          <a:off x="13652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26670</xdr:rowOff>
    </xdr:from>
    <xdr:to>
      <xdr:col>76</xdr:col>
      <xdr:colOff>114300</xdr:colOff>
      <xdr:row>81</xdr:row>
      <xdr:rowOff>41911</xdr:rowOff>
    </xdr:to>
    <xdr:cxnSp macro="">
      <xdr:nvCxnSpPr>
        <xdr:cNvPr id="614" name="直線コネクタ 613">
          <a:extLst>
            <a:ext uri="{FF2B5EF4-FFF2-40B4-BE49-F238E27FC236}">
              <a16:creationId xmlns="" xmlns:a16="http://schemas.microsoft.com/office/drawing/2014/main" id="{916D158F-A8B9-4A00-B2A6-5C517E97CDB1}"/>
            </a:ext>
          </a:extLst>
        </xdr:cNvPr>
        <xdr:cNvCxnSpPr/>
      </xdr:nvCxnSpPr>
      <xdr:spPr>
        <a:xfrm flipV="1">
          <a:off x="13703300" y="13914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615" name="n_1aveValue【消防施設】&#10;有形固定資産減価償却率">
          <a:extLst>
            <a:ext uri="{FF2B5EF4-FFF2-40B4-BE49-F238E27FC236}">
              <a16:creationId xmlns="" xmlns:a16="http://schemas.microsoft.com/office/drawing/2014/main" id="{DD27EAAA-9C19-43E8-B864-D935D9BB2722}"/>
            </a:ext>
          </a:extLst>
        </xdr:cNvPr>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616" name="n_2aveValue【消防施設】&#10;有形固定資産減価償却率">
          <a:extLst>
            <a:ext uri="{FF2B5EF4-FFF2-40B4-BE49-F238E27FC236}">
              <a16:creationId xmlns="" xmlns:a16="http://schemas.microsoft.com/office/drawing/2014/main" id="{8569F4C2-0049-402D-898D-A63810F5A3A2}"/>
            </a:ext>
          </a:extLst>
        </xdr:cNvPr>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32402</xdr:rowOff>
    </xdr:from>
    <xdr:ext cx="405111" cy="259045"/>
    <xdr:sp macro="" textlink="">
      <xdr:nvSpPr>
        <xdr:cNvPr id="617" name="n_3aveValue【消防施設】&#10;有形固定資産減価償却率">
          <a:extLst>
            <a:ext uri="{FF2B5EF4-FFF2-40B4-BE49-F238E27FC236}">
              <a16:creationId xmlns="" xmlns:a16="http://schemas.microsoft.com/office/drawing/2014/main" id="{DC168F8A-8723-4C41-AF4E-1855182017F6}"/>
            </a:ext>
          </a:extLst>
        </xdr:cNvPr>
        <xdr:cNvSpPr txBox="1"/>
      </xdr:nvSpPr>
      <xdr:spPr>
        <a:xfrm>
          <a:off x="13500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67327</xdr:rowOff>
    </xdr:from>
    <xdr:ext cx="405111" cy="259045"/>
    <xdr:sp macro="" textlink="">
      <xdr:nvSpPr>
        <xdr:cNvPr id="618" name="n_1mainValue【消防施設】&#10;有形固定資産減価償却率">
          <a:extLst>
            <a:ext uri="{FF2B5EF4-FFF2-40B4-BE49-F238E27FC236}">
              <a16:creationId xmlns="" xmlns:a16="http://schemas.microsoft.com/office/drawing/2014/main" id="{22C89D38-1465-4146-AF32-2AE0746A2A41}"/>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619" name="n_2mainValue【消防施設】&#10;有形固定資産減価償却率">
          <a:extLst>
            <a:ext uri="{FF2B5EF4-FFF2-40B4-BE49-F238E27FC236}">
              <a16:creationId xmlns="" xmlns:a16="http://schemas.microsoft.com/office/drawing/2014/main" id="{8FB698CF-5777-4D3A-B1B5-0F1B0F8C7803}"/>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109238</xdr:rowOff>
    </xdr:from>
    <xdr:ext cx="405111" cy="259045"/>
    <xdr:sp macro="" textlink="">
      <xdr:nvSpPr>
        <xdr:cNvPr id="620" name="n_3mainValue【消防施設】&#10;有形固定資産減価償却率">
          <a:extLst>
            <a:ext uri="{FF2B5EF4-FFF2-40B4-BE49-F238E27FC236}">
              <a16:creationId xmlns="" xmlns:a16="http://schemas.microsoft.com/office/drawing/2014/main" id="{8ECD8275-359C-4CBA-B4EA-22B48FC3C8A1}"/>
            </a:ext>
          </a:extLst>
        </xdr:cNvPr>
        <xdr:cNvSpPr txBox="1"/>
      </xdr:nvSpPr>
      <xdr:spPr>
        <a:xfrm>
          <a:off x="13500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 xmlns:a16="http://schemas.microsoft.com/office/drawing/2014/main" id="{DB41AD4C-19F2-41F5-9876-89640CAB827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 xmlns:a16="http://schemas.microsoft.com/office/drawing/2014/main" id="{BFCFB955-0BC9-45B9-8934-6D89ED9885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 xmlns:a16="http://schemas.microsoft.com/office/drawing/2014/main" id="{4A76BDB9-BD94-4A1D-920F-C2FE0A5667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 xmlns:a16="http://schemas.microsoft.com/office/drawing/2014/main" id="{96788B72-47D0-41BF-8D8A-4DEE6A2E4B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 xmlns:a16="http://schemas.microsoft.com/office/drawing/2014/main" id="{38DEF8BD-86D3-4677-9A20-6D96B95BE39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 xmlns:a16="http://schemas.microsoft.com/office/drawing/2014/main" id="{858EF9AD-8A99-4AAF-AFCA-EA2BEC61A3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 xmlns:a16="http://schemas.microsoft.com/office/drawing/2014/main" id="{5521F5D9-FE2E-4B9D-AABA-E31A3E4893B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 xmlns:a16="http://schemas.microsoft.com/office/drawing/2014/main" id="{22BA1E9E-A1AC-4B50-88EC-790A1352A8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a:extLst>
            <a:ext uri="{FF2B5EF4-FFF2-40B4-BE49-F238E27FC236}">
              <a16:creationId xmlns="" xmlns:a16="http://schemas.microsoft.com/office/drawing/2014/main" id="{E31CC0EE-612F-46B6-A7AC-4C8A1A6973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a:extLst>
            <a:ext uri="{FF2B5EF4-FFF2-40B4-BE49-F238E27FC236}">
              <a16:creationId xmlns="" xmlns:a16="http://schemas.microsoft.com/office/drawing/2014/main" id="{E720D8C7-516B-490D-81A2-D31BB6AE91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1" name="直線コネクタ 630">
          <a:extLst>
            <a:ext uri="{FF2B5EF4-FFF2-40B4-BE49-F238E27FC236}">
              <a16:creationId xmlns="" xmlns:a16="http://schemas.microsoft.com/office/drawing/2014/main" id="{2DB3232E-12C0-470C-AC03-995F72D62F5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2" name="テキスト ボックス 631">
          <a:extLst>
            <a:ext uri="{FF2B5EF4-FFF2-40B4-BE49-F238E27FC236}">
              <a16:creationId xmlns="" xmlns:a16="http://schemas.microsoft.com/office/drawing/2014/main" id="{886E230D-FA20-4D02-AE3A-DD5E902E277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3" name="直線コネクタ 632">
          <a:extLst>
            <a:ext uri="{FF2B5EF4-FFF2-40B4-BE49-F238E27FC236}">
              <a16:creationId xmlns="" xmlns:a16="http://schemas.microsoft.com/office/drawing/2014/main" id="{3CD685A3-8B0D-4696-B0B9-CB21F79670F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4" name="テキスト ボックス 633">
          <a:extLst>
            <a:ext uri="{FF2B5EF4-FFF2-40B4-BE49-F238E27FC236}">
              <a16:creationId xmlns="" xmlns:a16="http://schemas.microsoft.com/office/drawing/2014/main" id="{E11A3A30-F7A2-4728-9302-030F08A3F44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a:extLst>
            <a:ext uri="{FF2B5EF4-FFF2-40B4-BE49-F238E27FC236}">
              <a16:creationId xmlns="" xmlns:a16="http://schemas.microsoft.com/office/drawing/2014/main" id="{72B17989-DA06-4DA5-A2A8-CE6CEFFE1E2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a:extLst>
            <a:ext uri="{FF2B5EF4-FFF2-40B4-BE49-F238E27FC236}">
              <a16:creationId xmlns="" xmlns:a16="http://schemas.microsoft.com/office/drawing/2014/main" id="{2AE0604D-F833-47F8-BBE7-A433E76BA38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7" name="直線コネクタ 636">
          <a:extLst>
            <a:ext uri="{FF2B5EF4-FFF2-40B4-BE49-F238E27FC236}">
              <a16:creationId xmlns="" xmlns:a16="http://schemas.microsoft.com/office/drawing/2014/main" id="{E7A05151-1793-4307-AF84-9B9CF072F3E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8" name="テキスト ボックス 637">
          <a:extLst>
            <a:ext uri="{FF2B5EF4-FFF2-40B4-BE49-F238E27FC236}">
              <a16:creationId xmlns="" xmlns:a16="http://schemas.microsoft.com/office/drawing/2014/main" id="{58E78C8B-7881-42FF-B1DC-AD4E3A2B037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9" name="直線コネクタ 638">
          <a:extLst>
            <a:ext uri="{FF2B5EF4-FFF2-40B4-BE49-F238E27FC236}">
              <a16:creationId xmlns="" xmlns:a16="http://schemas.microsoft.com/office/drawing/2014/main" id="{3E6FF80E-911C-4936-8D88-3A8FEA53F6C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0" name="テキスト ボックス 639">
          <a:extLst>
            <a:ext uri="{FF2B5EF4-FFF2-40B4-BE49-F238E27FC236}">
              <a16:creationId xmlns="" xmlns:a16="http://schemas.microsoft.com/office/drawing/2014/main" id="{F3392763-0001-4161-BE88-6D7C6FEF60C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 xmlns:a16="http://schemas.microsoft.com/office/drawing/2014/main" id="{5C7CDC03-8B29-4AA9-8FA6-1000CFCD06E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 xmlns:a16="http://schemas.microsoft.com/office/drawing/2014/main" id="{4993445C-744E-4482-B376-7AA1711CAF2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 xmlns:a16="http://schemas.microsoft.com/office/drawing/2014/main" id="{C823F6F3-F1F9-413A-B296-E79D71A1C5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44" name="直線コネクタ 643">
          <a:extLst>
            <a:ext uri="{FF2B5EF4-FFF2-40B4-BE49-F238E27FC236}">
              <a16:creationId xmlns="" xmlns:a16="http://schemas.microsoft.com/office/drawing/2014/main" id="{3FFC22FF-C1A6-41E3-84FA-FB63D8FF2178}"/>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45" name="【消防施設】&#10;一人当たり面積最小値テキスト">
          <a:extLst>
            <a:ext uri="{FF2B5EF4-FFF2-40B4-BE49-F238E27FC236}">
              <a16:creationId xmlns="" xmlns:a16="http://schemas.microsoft.com/office/drawing/2014/main" id="{6322CDBC-0A8F-4EA1-891E-1E9B75E982BE}"/>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46" name="直線コネクタ 645">
          <a:extLst>
            <a:ext uri="{FF2B5EF4-FFF2-40B4-BE49-F238E27FC236}">
              <a16:creationId xmlns="" xmlns:a16="http://schemas.microsoft.com/office/drawing/2014/main" id="{E38054EF-5E9A-45DD-B133-3A8A0E8C203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47" name="【消防施設】&#10;一人当たり面積最大値テキスト">
          <a:extLst>
            <a:ext uri="{FF2B5EF4-FFF2-40B4-BE49-F238E27FC236}">
              <a16:creationId xmlns="" xmlns:a16="http://schemas.microsoft.com/office/drawing/2014/main" id="{F4092107-F93D-430D-B5B9-5D88AED5553A}"/>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48" name="直線コネクタ 647">
          <a:extLst>
            <a:ext uri="{FF2B5EF4-FFF2-40B4-BE49-F238E27FC236}">
              <a16:creationId xmlns="" xmlns:a16="http://schemas.microsoft.com/office/drawing/2014/main" id="{DE0A36EC-AFF2-4C94-94BD-5D63A23A754E}"/>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649" name="【消防施設】&#10;一人当たり面積平均値テキスト">
          <a:extLst>
            <a:ext uri="{FF2B5EF4-FFF2-40B4-BE49-F238E27FC236}">
              <a16:creationId xmlns="" xmlns:a16="http://schemas.microsoft.com/office/drawing/2014/main" id="{8AF515E7-CEB7-44A5-97F7-B1D5F7D409B1}"/>
            </a:ext>
          </a:extLst>
        </xdr:cNvPr>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50" name="フローチャート: 判断 649">
          <a:extLst>
            <a:ext uri="{FF2B5EF4-FFF2-40B4-BE49-F238E27FC236}">
              <a16:creationId xmlns="" xmlns:a16="http://schemas.microsoft.com/office/drawing/2014/main" id="{3E932869-D2B1-48E2-8A24-4D8985C9DEB8}"/>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51" name="フローチャート: 判断 650">
          <a:extLst>
            <a:ext uri="{FF2B5EF4-FFF2-40B4-BE49-F238E27FC236}">
              <a16:creationId xmlns="" xmlns:a16="http://schemas.microsoft.com/office/drawing/2014/main" id="{AA98B3FD-E04A-4C5D-9F50-727DA2BF0BDE}"/>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52" name="フローチャート: 判断 651">
          <a:extLst>
            <a:ext uri="{FF2B5EF4-FFF2-40B4-BE49-F238E27FC236}">
              <a16:creationId xmlns="" xmlns:a16="http://schemas.microsoft.com/office/drawing/2014/main" id="{9B41A973-F4B9-4985-A535-8E49992A1963}"/>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53" name="フローチャート: 判断 652">
          <a:extLst>
            <a:ext uri="{FF2B5EF4-FFF2-40B4-BE49-F238E27FC236}">
              <a16:creationId xmlns="" xmlns:a16="http://schemas.microsoft.com/office/drawing/2014/main" id="{A176D8E5-D567-40F6-AAF2-D4DA2A1E80BB}"/>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 xmlns:a16="http://schemas.microsoft.com/office/drawing/2014/main" id="{E7FB540C-8DFB-4A6F-AA93-C2AD569888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 xmlns:a16="http://schemas.microsoft.com/office/drawing/2014/main" id="{DFB3423C-EA76-471C-85AC-530C06C9ACA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 xmlns:a16="http://schemas.microsoft.com/office/drawing/2014/main" id="{6235C94D-4061-425D-9538-05C4BA8B3DF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 xmlns:a16="http://schemas.microsoft.com/office/drawing/2014/main" id="{6CF400B7-8973-4A08-909A-100CE57B75A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 xmlns:a16="http://schemas.microsoft.com/office/drawing/2014/main" id="{FCA679D4-66F4-4971-93A7-2279857AFFB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659" name="楕円 658">
          <a:extLst>
            <a:ext uri="{FF2B5EF4-FFF2-40B4-BE49-F238E27FC236}">
              <a16:creationId xmlns="" xmlns:a16="http://schemas.microsoft.com/office/drawing/2014/main" id="{033EA494-1E18-4A82-80C8-B8C31D47B6DD}"/>
            </a:ext>
          </a:extLst>
        </xdr:cNvPr>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38116</xdr:rowOff>
    </xdr:from>
    <xdr:ext cx="469744" cy="259045"/>
    <xdr:sp macro="" textlink="">
      <xdr:nvSpPr>
        <xdr:cNvPr id="660" name="【消防施設】&#10;一人当たり面積該当値テキスト">
          <a:extLst>
            <a:ext uri="{FF2B5EF4-FFF2-40B4-BE49-F238E27FC236}">
              <a16:creationId xmlns="" xmlns:a16="http://schemas.microsoft.com/office/drawing/2014/main" id="{3FAFEDE8-EB9A-437E-B423-A455E1EB7F07}"/>
            </a:ext>
          </a:extLst>
        </xdr:cNvPr>
        <xdr:cNvSpPr txBox="1"/>
      </xdr:nvSpPr>
      <xdr:spPr>
        <a:xfrm>
          <a:off x="22199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661" name="楕円 660">
          <a:extLst>
            <a:ext uri="{FF2B5EF4-FFF2-40B4-BE49-F238E27FC236}">
              <a16:creationId xmlns="" xmlns:a16="http://schemas.microsoft.com/office/drawing/2014/main" id="{5A09E52A-5381-427B-BA70-4BEC9F72524E}"/>
            </a:ext>
          </a:extLst>
        </xdr:cNvPr>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110489</xdr:rowOff>
    </xdr:to>
    <xdr:cxnSp macro="">
      <xdr:nvCxnSpPr>
        <xdr:cNvPr id="662" name="直線コネクタ 661">
          <a:extLst>
            <a:ext uri="{FF2B5EF4-FFF2-40B4-BE49-F238E27FC236}">
              <a16:creationId xmlns="" xmlns:a16="http://schemas.microsoft.com/office/drawing/2014/main" id="{69D37EA7-24D1-4470-A44D-520C8D25CFBB}"/>
            </a:ext>
          </a:extLst>
        </xdr:cNvPr>
        <xdr:cNvCxnSpPr/>
      </xdr:nvCxnSpPr>
      <xdr:spPr>
        <a:xfrm>
          <a:off x="21323300" y="14683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663" name="楕円 662">
          <a:extLst>
            <a:ext uri="{FF2B5EF4-FFF2-40B4-BE49-F238E27FC236}">
              <a16:creationId xmlns="" xmlns:a16="http://schemas.microsoft.com/office/drawing/2014/main" id="{60E5F03B-4227-4F9C-9A6B-053C548027D8}"/>
            </a:ext>
          </a:extLst>
        </xdr:cNvPr>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110489</xdr:rowOff>
    </xdr:to>
    <xdr:cxnSp macro="">
      <xdr:nvCxnSpPr>
        <xdr:cNvPr id="664" name="直線コネクタ 663">
          <a:extLst>
            <a:ext uri="{FF2B5EF4-FFF2-40B4-BE49-F238E27FC236}">
              <a16:creationId xmlns="" xmlns:a16="http://schemas.microsoft.com/office/drawing/2014/main" id="{6F5EE763-A9F1-4773-913B-1860015BF3D8}"/>
            </a:ext>
          </a:extLst>
        </xdr:cNvPr>
        <xdr:cNvCxnSpPr/>
      </xdr:nvCxnSpPr>
      <xdr:spPr>
        <a:xfrm>
          <a:off x="20434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665" name="楕円 664">
          <a:extLst>
            <a:ext uri="{FF2B5EF4-FFF2-40B4-BE49-F238E27FC236}">
              <a16:creationId xmlns="" xmlns:a16="http://schemas.microsoft.com/office/drawing/2014/main" id="{34A0B681-0A38-4025-B305-7547A98B7D64}"/>
            </a:ext>
          </a:extLst>
        </xdr:cNvPr>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85</xdr:row>
      <xdr:rowOff>110489</xdr:rowOff>
    </xdr:to>
    <xdr:cxnSp macro="">
      <xdr:nvCxnSpPr>
        <xdr:cNvPr id="666" name="直線コネクタ 665">
          <a:extLst>
            <a:ext uri="{FF2B5EF4-FFF2-40B4-BE49-F238E27FC236}">
              <a16:creationId xmlns="" xmlns:a16="http://schemas.microsoft.com/office/drawing/2014/main" id="{BA4D4F59-BC61-4E8B-86E2-55B55E94DE65}"/>
            </a:ext>
          </a:extLst>
        </xdr:cNvPr>
        <xdr:cNvCxnSpPr/>
      </xdr:nvCxnSpPr>
      <xdr:spPr>
        <a:xfrm>
          <a:off x="19545300" y="1468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67" name="n_1aveValue【消防施設】&#10;一人当たり面積">
          <a:extLst>
            <a:ext uri="{FF2B5EF4-FFF2-40B4-BE49-F238E27FC236}">
              <a16:creationId xmlns="" xmlns:a16="http://schemas.microsoft.com/office/drawing/2014/main" id="{61348C20-6D92-4CAB-84B2-535A16C85AA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68" name="n_2aveValue【消防施設】&#10;一人当たり面積">
          <a:extLst>
            <a:ext uri="{FF2B5EF4-FFF2-40B4-BE49-F238E27FC236}">
              <a16:creationId xmlns="" xmlns:a16="http://schemas.microsoft.com/office/drawing/2014/main" id="{E24CB300-EA2B-4216-82E8-605E90ED5497}"/>
            </a:ext>
          </a:extLst>
        </xdr:cNvPr>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69" name="n_3aveValue【消防施設】&#10;一人当たり面積">
          <a:extLst>
            <a:ext uri="{FF2B5EF4-FFF2-40B4-BE49-F238E27FC236}">
              <a16:creationId xmlns="" xmlns:a16="http://schemas.microsoft.com/office/drawing/2014/main" id="{10CDA958-00EC-462A-8776-685B532328D2}"/>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670" name="n_1mainValue【消防施設】&#10;一人当たり面積">
          <a:extLst>
            <a:ext uri="{FF2B5EF4-FFF2-40B4-BE49-F238E27FC236}">
              <a16:creationId xmlns="" xmlns:a16="http://schemas.microsoft.com/office/drawing/2014/main" id="{200B0296-DF46-4C11-8861-450A733DEE3F}"/>
            </a:ext>
          </a:extLst>
        </xdr:cNvPr>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671" name="n_2mainValue【消防施設】&#10;一人当たり面積">
          <a:extLst>
            <a:ext uri="{FF2B5EF4-FFF2-40B4-BE49-F238E27FC236}">
              <a16:creationId xmlns="" xmlns:a16="http://schemas.microsoft.com/office/drawing/2014/main" id="{6534EEE9-6BCC-428D-A10E-C64D325AB96E}"/>
            </a:ext>
          </a:extLst>
        </xdr:cNvPr>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672" name="n_3mainValue【消防施設】&#10;一人当たり面積">
          <a:extLst>
            <a:ext uri="{FF2B5EF4-FFF2-40B4-BE49-F238E27FC236}">
              <a16:creationId xmlns="" xmlns:a16="http://schemas.microsoft.com/office/drawing/2014/main" id="{9573DE95-9A2C-4BA8-9FF5-85B030717F29}"/>
            </a:ext>
          </a:extLst>
        </xdr:cNvPr>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 xmlns:a16="http://schemas.microsoft.com/office/drawing/2014/main" id="{EBEFC9AF-CD7B-443E-BBA5-28582DA416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 xmlns:a16="http://schemas.microsoft.com/office/drawing/2014/main" id="{0B3648A3-1427-4B6D-BF05-8DADFC8F4E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 xmlns:a16="http://schemas.microsoft.com/office/drawing/2014/main" id="{51B92CDD-8913-4AD6-BFAA-37330172BC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 xmlns:a16="http://schemas.microsoft.com/office/drawing/2014/main" id="{EDA7A2D9-6B58-4513-AEF2-4DCD07BC2F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 xmlns:a16="http://schemas.microsoft.com/office/drawing/2014/main" id="{4D2A2957-7E68-45FD-8C06-3D355EB188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 xmlns:a16="http://schemas.microsoft.com/office/drawing/2014/main" id="{4D52BC10-B43A-48B4-A955-7F6834701F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 xmlns:a16="http://schemas.microsoft.com/office/drawing/2014/main" id="{DEC7F811-9BEA-41B3-99BE-4B0F76CE08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 xmlns:a16="http://schemas.microsoft.com/office/drawing/2014/main" id="{A01342ED-5D5A-4A06-BDA2-96A8EF3266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 xmlns:a16="http://schemas.microsoft.com/office/drawing/2014/main" id="{2EFF244C-8769-47EC-873B-B0BF93ACDE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 xmlns:a16="http://schemas.microsoft.com/office/drawing/2014/main" id="{A849C42D-F3A5-4BA1-94CA-167DDE965D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 xmlns:a16="http://schemas.microsoft.com/office/drawing/2014/main" id="{8ED11171-D07D-4910-A258-6F42885C53E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a:extLst>
            <a:ext uri="{FF2B5EF4-FFF2-40B4-BE49-F238E27FC236}">
              <a16:creationId xmlns="" xmlns:a16="http://schemas.microsoft.com/office/drawing/2014/main" id="{65897E55-4CC0-449C-A265-5B4D56D6843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 xmlns:a16="http://schemas.microsoft.com/office/drawing/2014/main" id="{29545794-0ED2-44EE-84E9-6FA10809282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 xmlns:a16="http://schemas.microsoft.com/office/drawing/2014/main" id="{F2DA1ABE-07E8-4605-9BAE-566B3F6E89B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 xmlns:a16="http://schemas.microsoft.com/office/drawing/2014/main" id="{57BD946B-D51B-4CCF-B888-7D3AA999B8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 xmlns:a16="http://schemas.microsoft.com/office/drawing/2014/main" id="{9A5CD7A5-9CF7-47D2-9884-2C5B6D090D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 xmlns:a16="http://schemas.microsoft.com/office/drawing/2014/main" id="{F7BEBC20-FC6D-44CB-A200-81CD4F390CE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 xmlns:a16="http://schemas.microsoft.com/office/drawing/2014/main" id="{BC400323-CB3E-40A6-ABA7-8374DFF848E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 xmlns:a16="http://schemas.microsoft.com/office/drawing/2014/main" id="{25BE7199-EA46-418A-ADED-907F4F937F3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 xmlns:a16="http://schemas.microsoft.com/office/drawing/2014/main" id="{85A5E40E-ABB5-4866-BEDE-04296C2CB2E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 xmlns:a16="http://schemas.microsoft.com/office/drawing/2014/main" id="{AEEA1DC5-EA25-4065-BDDA-BCDEA43064C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a:extLst>
            <a:ext uri="{FF2B5EF4-FFF2-40B4-BE49-F238E27FC236}">
              <a16:creationId xmlns="" xmlns:a16="http://schemas.microsoft.com/office/drawing/2014/main" id="{8573B594-0FDE-4F8A-A2B8-D0076CAB05A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 xmlns:a16="http://schemas.microsoft.com/office/drawing/2014/main" id="{0117C344-6F86-492E-8A52-C752CC7443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 xmlns:a16="http://schemas.microsoft.com/office/drawing/2014/main" id="{872B158B-F519-4F04-9BAC-DD50768C94F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a:extLst>
            <a:ext uri="{FF2B5EF4-FFF2-40B4-BE49-F238E27FC236}">
              <a16:creationId xmlns="" xmlns:a16="http://schemas.microsoft.com/office/drawing/2014/main" id="{5B98BC80-51D8-4953-8592-F5DA4B9A5B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698" name="直線コネクタ 697">
          <a:extLst>
            <a:ext uri="{FF2B5EF4-FFF2-40B4-BE49-F238E27FC236}">
              <a16:creationId xmlns="" xmlns:a16="http://schemas.microsoft.com/office/drawing/2014/main" id="{D8017FA2-2683-4547-A08A-ACAD5C0CDC9D}"/>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699" name="【庁舎】&#10;有形固定資産減価償却率最小値テキスト">
          <a:extLst>
            <a:ext uri="{FF2B5EF4-FFF2-40B4-BE49-F238E27FC236}">
              <a16:creationId xmlns="" xmlns:a16="http://schemas.microsoft.com/office/drawing/2014/main" id="{D0641B49-4913-4931-962D-B45B82937D46}"/>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00" name="直線コネクタ 699">
          <a:extLst>
            <a:ext uri="{FF2B5EF4-FFF2-40B4-BE49-F238E27FC236}">
              <a16:creationId xmlns="" xmlns:a16="http://schemas.microsoft.com/office/drawing/2014/main" id="{4876AF3D-31BF-4497-8565-1734FBCE91BA}"/>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1" name="【庁舎】&#10;有形固定資産減価償却率最大値テキスト">
          <a:extLst>
            <a:ext uri="{FF2B5EF4-FFF2-40B4-BE49-F238E27FC236}">
              <a16:creationId xmlns="" xmlns:a16="http://schemas.microsoft.com/office/drawing/2014/main" id="{0F13AC9F-2A4C-4A10-9023-27286B62747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2" name="直線コネクタ 701">
          <a:extLst>
            <a:ext uri="{FF2B5EF4-FFF2-40B4-BE49-F238E27FC236}">
              <a16:creationId xmlns="" xmlns:a16="http://schemas.microsoft.com/office/drawing/2014/main" id="{21AC1ACB-9394-4BEC-AFC3-469AAC1EFDD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03" name="【庁舎】&#10;有形固定資産減価償却率平均値テキスト">
          <a:extLst>
            <a:ext uri="{FF2B5EF4-FFF2-40B4-BE49-F238E27FC236}">
              <a16:creationId xmlns="" xmlns:a16="http://schemas.microsoft.com/office/drawing/2014/main" id="{988CFF32-E9EB-46BB-A13F-621768E2C5F5}"/>
            </a:ext>
          </a:extLst>
        </xdr:cNvPr>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04" name="フローチャート: 判断 703">
          <a:extLst>
            <a:ext uri="{FF2B5EF4-FFF2-40B4-BE49-F238E27FC236}">
              <a16:creationId xmlns="" xmlns:a16="http://schemas.microsoft.com/office/drawing/2014/main" id="{6859B9B7-C0A9-4102-919E-651D3C7444C6}"/>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05" name="フローチャート: 判断 704">
          <a:extLst>
            <a:ext uri="{FF2B5EF4-FFF2-40B4-BE49-F238E27FC236}">
              <a16:creationId xmlns="" xmlns:a16="http://schemas.microsoft.com/office/drawing/2014/main" id="{755A1FD2-D52C-4BDA-9872-7A1FBFA49338}"/>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06" name="フローチャート: 判断 705">
          <a:extLst>
            <a:ext uri="{FF2B5EF4-FFF2-40B4-BE49-F238E27FC236}">
              <a16:creationId xmlns="" xmlns:a16="http://schemas.microsoft.com/office/drawing/2014/main" id="{695B7D6B-170D-4BDC-BEAF-F5BE13806983}"/>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07" name="フローチャート: 判断 706">
          <a:extLst>
            <a:ext uri="{FF2B5EF4-FFF2-40B4-BE49-F238E27FC236}">
              <a16:creationId xmlns="" xmlns:a16="http://schemas.microsoft.com/office/drawing/2014/main" id="{2D332AEB-7364-4A29-A040-036B5F9B0E24}"/>
            </a:ext>
          </a:extLst>
        </xdr:cNvPr>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 xmlns:a16="http://schemas.microsoft.com/office/drawing/2014/main" id="{68742546-ABB2-4CC7-B092-F9668373DD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 xmlns:a16="http://schemas.microsoft.com/office/drawing/2014/main" id="{75A9B719-A9C5-4A80-9F68-7A5F122220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 xmlns:a16="http://schemas.microsoft.com/office/drawing/2014/main" id="{A545D8BC-04CF-437E-BEBE-BD1330E1A21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 xmlns:a16="http://schemas.microsoft.com/office/drawing/2014/main" id="{0FA92AD2-B105-4705-8B5E-0E6E9D7C06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 xmlns:a16="http://schemas.microsoft.com/office/drawing/2014/main" id="{5607B550-B5D9-45FC-8710-43E993A81DD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141332</xdr:rowOff>
    </xdr:from>
    <xdr:to>
      <xdr:col>85</xdr:col>
      <xdr:colOff>177800</xdr:colOff>
      <xdr:row>102</xdr:row>
      <xdr:rowOff>71482</xdr:rowOff>
    </xdr:to>
    <xdr:sp macro="" textlink="">
      <xdr:nvSpPr>
        <xdr:cNvPr id="713" name="楕円 712">
          <a:extLst>
            <a:ext uri="{FF2B5EF4-FFF2-40B4-BE49-F238E27FC236}">
              <a16:creationId xmlns="" xmlns:a16="http://schemas.microsoft.com/office/drawing/2014/main" id="{3B64550A-54D8-4954-93AF-85E0C79FB71D}"/>
            </a:ext>
          </a:extLst>
        </xdr:cNvPr>
        <xdr:cNvSpPr/>
      </xdr:nvSpPr>
      <xdr:spPr>
        <a:xfrm>
          <a:off x="162687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164209</xdr:rowOff>
    </xdr:from>
    <xdr:ext cx="405111" cy="259045"/>
    <xdr:sp macro="" textlink="">
      <xdr:nvSpPr>
        <xdr:cNvPr id="714" name="【庁舎】&#10;有形固定資産減価償却率該当値テキスト">
          <a:extLst>
            <a:ext uri="{FF2B5EF4-FFF2-40B4-BE49-F238E27FC236}">
              <a16:creationId xmlns="" xmlns:a16="http://schemas.microsoft.com/office/drawing/2014/main" id="{D4073F53-117D-4CE3-85A8-608E1D01471D}"/>
            </a:ext>
          </a:extLst>
        </xdr:cNvPr>
        <xdr:cNvSpPr txBox="1"/>
      </xdr:nvSpPr>
      <xdr:spPr>
        <a:xfrm>
          <a:off x="16357600" y="173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715" name="楕円 714">
          <a:extLst>
            <a:ext uri="{FF2B5EF4-FFF2-40B4-BE49-F238E27FC236}">
              <a16:creationId xmlns="" xmlns:a16="http://schemas.microsoft.com/office/drawing/2014/main" id="{6AEFCF76-B51A-47F2-BB81-904CC9570C4D}"/>
            </a:ext>
          </a:extLst>
        </xdr:cNvPr>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20682</xdr:rowOff>
    </xdr:from>
    <xdr:to>
      <xdr:col>85</xdr:col>
      <xdr:colOff>127000</xdr:colOff>
      <xdr:row>102</xdr:row>
      <xdr:rowOff>41911</xdr:rowOff>
    </xdr:to>
    <xdr:cxnSp macro="">
      <xdr:nvCxnSpPr>
        <xdr:cNvPr id="716" name="直線コネクタ 715">
          <a:extLst>
            <a:ext uri="{FF2B5EF4-FFF2-40B4-BE49-F238E27FC236}">
              <a16:creationId xmlns="" xmlns:a16="http://schemas.microsoft.com/office/drawing/2014/main" id="{ADE9519A-DD2A-4270-8D00-5ECD195FC10F}"/>
            </a:ext>
          </a:extLst>
        </xdr:cNvPr>
        <xdr:cNvCxnSpPr/>
      </xdr:nvCxnSpPr>
      <xdr:spPr>
        <a:xfrm flipV="1">
          <a:off x="15481300" y="17508582"/>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159294</xdr:rowOff>
    </xdr:from>
    <xdr:to>
      <xdr:col>76</xdr:col>
      <xdr:colOff>165100</xdr:colOff>
      <xdr:row>102</xdr:row>
      <xdr:rowOff>89444</xdr:rowOff>
    </xdr:to>
    <xdr:sp macro="" textlink="">
      <xdr:nvSpPr>
        <xdr:cNvPr id="717" name="楕円 716">
          <a:extLst>
            <a:ext uri="{FF2B5EF4-FFF2-40B4-BE49-F238E27FC236}">
              <a16:creationId xmlns="" xmlns:a16="http://schemas.microsoft.com/office/drawing/2014/main" id="{210E58E9-5203-43CD-82DD-D9AE509428A1}"/>
            </a:ext>
          </a:extLst>
        </xdr:cNvPr>
        <xdr:cNvSpPr/>
      </xdr:nvSpPr>
      <xdr:spPr>
        <a:xfrm>
          <a:off x="14541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38644</xdr:rowOff>
    </xdr:from>
    <xdr:to>
      <xdr:col>81</xdr:col>
      <xdr:colOff>50800</xdr:colOff>
      <xdr:row>102</xdr:row>
      <xdr:rowOff>41911</xdr:rowOff>
    </xdr:to>
    <xdr:cxnSp macro="">
      <xdr:nvCxnSpPr>
        <xdr:cNvPr id="718" name="直線コネクタ 717">
          <a:extLst>
            <a:ext uri="{FF2B5EF4-FFF2-40B4-BE49-F238E27FC236}">
              <a16:creationId xmlns="" xmlns:a16="http://schemas.microsoft.com/office/drawing/2014/main" id="{D174E77F-2DE0-4884-8C8B-53BD87F0B2A8}"/>
            </a:ext>
          </a:extLst>
        </xdr:cNvPr>
        <xdr:cNvCxnSpPr/>
      </xdr:nvCxnSpPr>
      <xdr:spPr>
        <a:xfrm>
          <a:off x="14592300" y="1752654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170724</xdr:rowOff>
    </xdr:from>
    <xdr:to>
      <xdr:col>72</xdr:col>
      <xdr:colOff>38100</xdr:colOff>
      <xdr:row>102</xdr:row>
      <xdr:rowOff>100874</xdr:rowOff>
    </xdr:to>
    <xdr:sp macro="" textlink="">
      <xdr:nvSpPr>
        <xdr:cNvPr id="719" name="楕円 718">
          <a:extLst>
            <a:ext uri="{FF2B5EF4-FFF2-40B4-BE49-F238E27FC236}">
              <a16:creationId xmlns="" xmlns:a16="http://schemas.microsoft.com/office/drawing/2014/main" id="{8B4ABB95-C390-405F-A70F-673FA0A537B5}"/>
            </a:ext>
          </a:extLst>
        </xdr:cNvPr>
        <xdr:cNvSpPr/>
      </xdr:nvSpPr>
      <xdr:spPr>
        <a:xfrm>
          <a:off x="13652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38644</xdr:rowOff>
    </xdr:from>
    <xdr:to>
      <xdr:col>76</xdr:col>
      <xdr:colOff>114300</xdr:colOff>
      <xdr:row>102</xdr:row>
      <xdr:rowOff>50074</xdr:rowOff>
    </xdr:to>
    <xdr:cxnSp macro="">
      <xdr:nvCxnSpPr>
        <xdr:cNvPr id="720" name="直線コネクタ 719">
          <a:extLst>
            <a:ext uri="{FF2B5EF4-FFF2-40B4-BE49-F238E27FC236}">
              <a16:creationId xmlns="" xmlns:a16="http://schemas.microsoft.com/office/drawing/2014/main" id="{602680B6-BE3C-4DF0-9EB6-712A35815103}"/>
            </a:ext>
          </a:extLst>
        </xdr:cNvPr>
        <xdr:cNvCxnSpPr/>
      </xdr:nvCxnSpPr>
      <xdr:spPr>
        <a:xfrm flipV="1">
          <a:off x="13703300" y="175265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21" name="n_1aveValue【庁舎】&#10;有形固定資産減価償却率">
          <a:extLst>
            <a:ext uri="{FF2B5EF4-FFF2-40B4-BE49-F238E27FC236}">
              <a16:creationId xmlns="" xmlns:a16="http://schemas.microsoft.com/office/drawing/2014/main" id="{1B5664E9-AF38-4EFE-993C-3F85D0E6AF01}"/>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722" name="n_2aveValue【庁舎】&#10;有形固定資産減価償却率">
          <a:extLst>
            <a:ext uri="{FF2B5EF4-FFF2-40B4-BE49-F238E27FC236}">
              <a16:creationId xmlns="" xmlns:a16="http://schemas.microsoft.com/office/drawing/2014/main" id="{FA57837C-9F29-4C02-981B-35FE32ECA479}"/>
            </a:ext>
          </a:extLst>
        </xdr:cNvPr>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723" name="n_3aveValue【庁舎】&#10;有形固定資産減価償却率">
          <a:extLst>
            <a:ext uri="{FF2B5EF4-FFF2-40B4-BE49-F238E27FC236}">
              <a16:creationId xmlns="" xmlns:a16="http://schemas.microsoft.com/office/drawing/2014/main" id="{4B5420D0-8585-482E-80E8-CDBCC0B72AA1}"/>
            </a:ext>
          </a:extLst>
        </xdr:cNvPr>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724" name="n_1mainValue【庁舎】&#10;有形固定資産減価償却率">
          <a:extLst>
            <a:ext uri="{FF2B5EF4-FFF2-40B4-BE49-F238E27FC236}">
              <a16:creationId xmlns="" xmlns:a16="http://schemas.microsoft.com/office/drawing/2014/main" id="{53041DC1-6AAC-4FC6-897A-F959E3D407D2}"/>
            </a:ext>
          </a:extLst>
        </xdr:cNvPr>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105971</xdr:rowOff>
    </xdr:from>
    <xdr:ext cx="405111" cy="259045"/>
    <xdr:sp macro="" textlink="">
      <xdr:nvSpPr>
        <xdr:cNvPr id="725" name="n_2mainValue【庁舎】&#10;有形固定資産減価償却率">
          <a:extLst>
            <a:ext uri="{FF2B5EF4-FFF2-40B4-BE49-F238E27FC236}">
              <a16:creationId xmlns="" xmlns:a16="http://schemas.microsoft.com/office/drawing/2014/main" id="{EA1616AB-280C-4CDA-AFA2-82753AFD711D}"/>
            </a:ext>
          </a:extLst>
        </xdr:cNvPr>
        <xdr:cNvSpPr txBox="1"/>
      </xdr:nvSpPr>
      <xdr:spPr>
        <a:xfrm>
          <a:off x="14389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117401</xdr:rowOff>
    </xdr:from>
    <xdr:ext cx="405111" cy="259045"/>
    <xdr:sp macro="" textlink="">
      <xdr:nvSpPr>
        <xdr:cNvPr id="726" name="n_3mainValue【庁舎】&#10;有形固定資産減価償却率">
          <a:extLst>
            <a:ext uri="{FF2B5EF4-FFF2-40B4-BE49-F238E27FC236}">
              <a16:creationId xmlns="" xmlns:a16="http://schemas.microsoft.com/office/drawing/2014/main" id="{CAE383CA-78DA-46F8-86BA-06D94E796D1E}"/>
            </a:ext>
          </a:extLst>
        </xdr:cNvPr>
        <xdr:cNvSpPr txBox="1"/>
      </xdr:nvSpPr>
      <xdr:spPr>
        <a:xfrm>
          <a:off x="13500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a:extLst>
            <a:ext uri="{FF2B5EF4-FFF2-40B4-BE49-F238E27FC236}">
              <a16:creationId xmlns="" xmlns:a16="http://schemas.microsoft.com/office/drawing/2014/main" id="{7F649989-FECD-458C-A9F7-3AE90D46528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a:extLst>
            <a:ext uri="{FF2B5EF4-FFF2-40B4-BE49-F238E27FC236}">
              <a16:creationId xmlns="" xmlns:a16="http://schemas.microsoft.com/office/drawing/2014/main" id="{F27CE7EF-A082-463F-8E6B-EB85A3E0E7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a:extLst>
            <a:ext uri="{FF2B5EF4-FFF2-40B4-BE49-F238E27FC236}">
              <a16:creationId xmlns="" xmlns:a16="http://schemas.microsoft.com/office/drawing/2014/main" id="{0B3CBFAF-0361-4555-9AF1-D9B5DDD800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a:extLst>
            <a:ext uri="{FF2B5EF4-FFF2-40B4-BE49-F238E27FC236}">
              <a16:creationId xmlns="" xmlns:a16="http://schemas.microsoft.com/office/drawing/2014/main" id="{D083073D-99E9-4CA1-A850-CFF0561455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a:extLst>
            <a:ext uri="{FF2B5EF4-FFF2-40B4-BE49-F238E27FC236}">
              <a16:creationId xmlns="" xmlns:a16="http://schemas.microsoft.com/office/drawing/2014/main" id="{B01ED80F-C6B9-41E9-B7B8-BCE8ED0737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a:extLst>
            <a:ext uri="{FF2B5EF4-FFF2-40B4-BE49-F238E27FC236}">
              <a16:creationId xmlns="" xmlns:a16="http://schemas.microsoft.com/office/drawing/2014/main" id="{3BAD872D-AEF2-43AA-9C56-337BF918F92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a:extLst>
            <a:ext uri="{FF2B5EF4-FFF2-40B4-BE49-F238E27FC236}">
              <a16:creationId xmlns="" xmlns:a16="http://schemas.microsoft.com/office/drawing/2014/main" id="{80E33B20-F4CB-4E1B-B0D1-A2AC1F15B9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a:extLst>
            <a:ext uri="{FF2B5EF4-FFF2-40B4-BE49-F238E27FC236}">
              <a16:creationId xmlns="" xmlns:a16="http://schemas.microsoft.com/office/drawing/2014/main" id="{7C2C4DD8-C4BE-455C-849C-958CEFF73B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a:extLst>
            <a:ext uri="{FF2B5EF4-FFF2-40B4-BE49-F238E27FC236}">
              <a16:creationId xmlns="" xmlns:a16="http://schemas.microsoft.com/office/drawing/2014/main" id="{CEA3E4C7-EC92-466D-AD61-133D1753C66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a:extLst>
            <a:ext uri="{FF2B5EF4-FFF2-40B4-BE49-F238E27FC236}">
              <a16:creationId xmlns="" xmlns:a16="http://schemas.microsoft.com/office/drawing/2014/main" id="{32A8523D-1EEF-4F3F-BD91-858FB1A272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a:extLst>
            <a:ext uri="{FF2B5EF4-FFF2-40B4-BE49-F238E27FC236}">
              <a16:creationId xmlns="" xmlns:a16="http://schemas.microsoft.com/office/drawing/2014/main" id="{104E1139-A4E6-4D90-AFF9-8CDC22063DF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a:extLst>
            <a:ext uri="{FF2B5EF4-FFF2-40B4-BE49-F238E27FC236}">
              <a16:creationId xmlns="" xmlns:a16="http://schemas.microsoft.com/office/drawing/2014/main" id="{3E1EBA72-07FE-4779-8E31-52288B09AF9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a:extLst>
            <a:ext uri="{FF2B5EF4-FFF2-40B4-BE49-F238E27FC236}">
              <a16:creationId xmlns="" xmlns:a16="http://schemas.microsoft.com/office/drawing/2014/main" id="{3D5CA992-8A50-42A6-8892-824DEFC0D5D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a:extLst>
            <a:ext uri="{FF2B5EF4-FFF2-40B4-BE49-F238E27FC236}">
              <a16:creationId xmlns="" xmlns:a16="http://schemas.microsoft.com/office/drawing/2014/main" id="{33C5D90A-4206-4516-BF04-C9B4D32462E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a:extLst>
            <a:ext uri="{FF2B5EF4-FFF2-40B4-BE49-F238E27FC236}">
              <a16:creationId xmlns="" xmlns:a16="http://schemas.microsoft.com/office/drawing/2014/main" id="{E6128C85-B7D5-4A8E-B673-6B54A0FF12D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a:extLst>
            <a:ext uri="{FF2B5EF4-FFF2-40B4-BE49-F238E27FC236}">
              <a16:creationId xmlns="" xmlns:a16="http://schemas.microsoft.com/office/drawing/2014/main" id="{11F602DB-CEED-42DF-9F6C-FC0751F0026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a:extLst>
            <a:ext uri="{FF2B5EF4-FFF2-40B4-BE49-F238E27FC236}">
              <a16:creationId xmlns="" xmlns:a16="http://schemas.microsoft.com/office/drawing/2014/main" id="{CC0DA3EF-7002-43F8-95B7-1D11D29C9A3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a:extLst>
            <a:ext uri="{FF2B5EF4-FFF2-40B4-BE49-F238E27FC236}">
              <a16:creationId xmlns="" xmlns:a16="http://schemas.microsoft.com/office/drawing/2014/main" id="{7BF2ED3B-9754-4E8B-BB3A-5D55D4E8C8A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a:extLst>
            <a:ext uri="{FF2B5EF4-FFF2-40B4-BE49-F238E27FC236}">
              <a16:creationId xmlns="" xmlns:a16="http://schemas.microsoft.com/office/drawing/2014/main" id="{351747E6-6890-400A-8EF8-D0FB6715347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a:extLst>
            <a:ext uri="{FF2B5EF4-FFF2-40B4-BE49-F238E27FC236}">
              <a16:creationId xmlns="" xmlns:a16="http://schemas.microsoft.com/office/drawing/2014/main" id="{B3FBC704-A9B4-4066-A48E-E975826669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 xmlns:a16="http://schemas.microsoft.com/office/drawing/2014/main" id="{7FD177DC-E555-48CA-AFF7-9EE3FFAEECE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 xmlns:a16="http://schemas.microsoft.com/office/drawing/2014/main" id="{797BE3EF-E011-409C-A20E-31A0E58B27D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 xmlns:a16="http://schemas.microsoft.com/office/drawing/2014/main" id="{632810A6-7862-4382-8B94-11F9B52CD7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50" name="直線コネクタ 749">
          <a:extLst>
            <a:ext uri="{FF2B5EF4-FFF2-40B4-BE49-F238E27FC236}">
              <a16:creationId xmlns="" xmlns:a16="http://schemas.microsoft.com/office/drawing/2014/main" id="{5456F5ED-3C9A-4A9F-87A8-5113A2544E7E}"/>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51" name="【庁舎】&#10;一人当たり面積最小値テキスト">
          <a:extLst>
            <a:ext uri="{FF2B5EF4-FFF2-40B4-BE49-F238E27FC236}">
              <a16:creationId xmlns="" xmlns:a16="http://schemas.microsoft.com/office/drawing/2014/main" id="{180ADA91-A1C0-4F8B-85C3-5CEEEAD21D23}"/>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52" name="直線コネクタ 751">
          <a:extLst>
            <a:ext uri="{FF2B5EF4-FFF2-40B4-BE49-F238E27FC236}">
              <a16:creationId xmlns="" xmlns:a16="http://schemas.microsoft.com/office/drawing/2014/main" id="{80B16336-940C-41C6-A7E5-97A83016F2A1}"/>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53" name="【庁舎】&#10;一人当たり面積最大値テキスト">
          <a:extLst>
            <a:ext uri="{FF2B5EF4-FFF2-40B4-BE49-F238E27FC236}">
              <a16:creationId xmlns="" xmlns:a16="http://schemas.microsoft.com/office/drawing/2014/main" id="{EA963577-4EFE-4047-9C06-3FB2598F51EB}"/>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54" name="直線コネクタ 753">
          <a:extLst>
            <a:ext uri="{FF2B5EF4-FFF2-40B4-BE49-F238E27FC236}">
              <a16:creationId xmlns="" xmlns:a16="http://schemas.microsoft.com/office/drawing/2014/main" id="{571B98A2-87A2-4722-AEAE-434786BB9F5D}"/>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755" name="【庁舎】&#10;一人当たり面積平均値テキスト">
          <a:extLst>
            <a:ext uri="{FF2B5EF4-FFF2-40B4-BE49-F238E27FC236}">
              <a16:creationId xmlns="" xmlns:a16="http://schemas.microsoft.com/office/drawing/2014/main" id="{1832C541-627D-41D3-A0C4-69BAB6F70753}"/>
            </a:ext>
          </a:extLst>
        </xdr:cNvPr>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56" name="フローチャート: 判断 755">
          <a:extLst>
            <a:ext uri="{FF2B5EF4-FFF2-40B4-BE49-F238E27FC236}">
              <a16:creationId xmlns="" xmlns:a16="http://schemas.microsoft.com/office/drawing/2014/main" id="{0BF2D912-D1E1-4EE3-B73A-FDB0ECD82B40}"/>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57" name="フローチャート: 判断 756">
          <a:extLst>
            <a:ext uri="{FF2B5EF4-FFF2-40B4-BE49-F238E27FC236}">
              <a16:creationId xmlns="" xmlns:a16="http://schemas.microsoft.com/office/drawing/2014/main" id="{16752374-FD15-4188-83D5-59C659993404}"/>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758" name="フローチャート: 判断 757">
          <a:extLst>
            <a:ext uri="{FF2B5EF4-FFF2-40B4-BE49-F238E27FC236}">
              <a16:creationId xmlns="" xmlns:a16="http://schemas.microsoft.com/office/drawing/2014/main" id="{7029BF0B-4B2D-45BB-B4B1-9B771F91D14B}"/>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759" name="フローチャート: 判断 758">
          <a:extLst>
            <a:ext uri="{FF2B5EF4-FFF2-40B4-BE49-F238E27FC236}">
              <a16:creationId xmlns="" xmlns:a16="http://schemas.microsoft.com/office/drawing/2014/main" id="{CE6F5057-AEBD-4A50-84D9-3D5FE003044F}"/>
            </a:ext>
          </a:extLst>
        </xdr:cNvPr>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 xmlns:a16="http://schemas.microsoft.com/office/drawing/2014/main" id="{62BDA866-FC91-4641-A830-2DB7DA29BB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 xmlns:a16="http://schemas.microsoft.com/office/drawing/2014/main" id="{6E85A4B0-47AE-41B3-96E2-C5C42C61772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 xmlns:a16="http://schemas.microsoft.com/office/drawing/2014/main" id="{ACC22B5B-13B6-43C2-A02D-B7DF90E56C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 xmlns:a16="http://schemas.microsoft.com/office/drawing/2014/main" id="{057A5ADF-D8AD-40DA-895E-78653AA079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 xmlns:a16="http://schemas.microsoft.com/office/drawing/2014/main" id="{C8CC9D09-4BEA-44F9-939C-30CB22AE58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125730</xdr:rowOff>
    </xdr:from>
    <xdr:to>
      <xdr:col>116</xdr:col>
      <xdr:colOff>114300</xdr:colOff>
      <xdr:row>108</xdr:row>
      <xdr:rowOff>55880</xdr:rowOff>
    </xdr:to>
    <xdr:sp macro="" textlink="">
      <xdr:nvSpPr>
        <xdr:cNvPr id="765" name="楕円 764">
          <a:extLst>
            <a:ext uri="{FF2B5EF4-FFF2-40B4-BE49-F238E27FC236}">
              <a16:creationId xmlns="" xmlns:a16="http://schemas.microsoft.com/office/drawing/2014/main" id="{C33D0823-31D9-48C8-BB21-3E9D769D9703}"/>
            </a:ext>
          </a:extLst>
        </xdr:cNvPr>
        <xdr:cNvSpPr/>
      </xdr:nvSpPr>
      <xdr:spPr>
        <a:xfrm>
          <a:off x="22110700" y="18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104157</xdr:rowOff>
    </xdr:from>
    <xdr:ext cx="469744" cy="259045"/>
    <xdr:sp macro="" textlink="">
      <xdr:nvSpPr>
        <xdr:cNvPr id="766" name="【庁舎】&#10;一人当たり面積該当値テキスト">
          <a:extLst>
            <a:ext uri="{FF2B5EF4-FFF2-40B4-BE49-F238E27FC236}">
              <a16:creationId xmlns="" xmlns:a16="http://schemas.microsoft.com/office/drawing/2014/main" id="{F7993742-3204-491A-A1FC-5270B1818784}"/>
            </a:ext>
          </a:extLst>
        </xdr:cNvPr>
        <xdr:cNvSpPr txBox="1"/>
      </xdr:nvSpPr>
      <xdr:spPr>
        <a:xfrm>
          <a:off x="22199600"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125730</xdr:rowOff>
    </xdr:from>
    <xdr:to>
      <xdr:col>112</xdr:col>
      <xdr:colOff>38100</xdr:colOff>
      <xdr:row>108</xdr:row>
      <xdr:rowOff>55880</xdr:rowOff>
    </xdr:to>
    <xdr:sp macro="" textlink="">
      <xdr:nvSpPr>
        <xdr:cNvPr id="767" name="楕円 766">
          <a:extLst>
            <a:ext uri="{FF2B5EF4-FFF2-40B4-BE49-F238E27FC236}">
              <a16:creationId xmlns="" xmlns:a16="http://schemas.microsoft.com/office/drawing/2014/main" id="{B3E179BA-B05A-42E5-8272-F4FE76624AAE}"/>
            </a:ext>
          </a:extLst>
        </xdr:cNvPr>
        <xdr:cNvSpPr/>
      </xdr:nvSpPr>
      <xdr:spPr>
        <a:xfrm>
          <a:off x="21272500" y="184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5080</xdr:rowOff>
    </xdr:from>
    <xdr:to>
      <xdr:col>116</xdr:col>
      <xdr:colOff>63500</xdr:colOff>
      <xdr:row>108</xdr:row>
      <xdr:rowOff>5080</xdr:rowOff>
    </xdr:to>
    <xdr:cxnSp macro="">
      <xdr:nvCxnSpPr>
        <xdr:cNvPr id="768" name="直線コネクタ 767">
          <a:extLst>
            <a:ext uri="{FF2B5EF4-FFF2-40B4-BE49-F238E27FC236}">
              <a16:creationId xmlns="" xmlns:a16="http://schemas.microsoft.com/office/drawing/2014/main" id="{7A186ED4-B744-4163-8E8C-7A290ED344B2}"/>
            </a:ext>
          </a:extLst>
        </xdr:cNvPr>
        <xdr:cNvCxnSpPr/>
      </xdr:nvCxnSpPr>
      <xdr:spPr>
        <a:xfrm>
          <a:off x="21323300" y="18521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124461</xdr:rowOff>
    </xdr:from>
    <xdr:to>
      <xdr:col>107</xdr:col>
      <xdr:colOff>101600</xdr:colOff>
      <xdr:row>108</xdr:row>
      <xdr:rowOff>54611</xdr:rowOff>
    </xdr:to>
    <xdr:sp macro="" textlink="">
      <xdr:nvSpPr>
        <xdr:cNvPr id="769" name="楕円 768">
          <a:extLst>
            <a:ext uri="{FF2B5EF4-FFF2-40B4-BE49-F238E27FC236}">
              <a16:creationId xmlns="" xmlns:a16="http://schemas.microsoft.com/office/drawing/2014/main" id="{B7542EFC-750D-4097-B608-8B2B58323BD9}"/>
            </a:ext>
          </a:extLst>
        </xdr:cNvPr>
        <xdr:cNvSpPr/>
      </xdr:nvSpPr>
      <xdr:spPr>
        <a:xfrm>
          <a:off x="20383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3811</xdr:rowOff>
    </xdr:from>
    <xdr:to>
      <xdr:col>111</xdr:col>
      <xdr:colOff>177800</xdr:colOff>
      <xdr:row>108</xdr:row>
      <xdr:rowOff>5080</xdr:rowOff>
    </xdr:to>
    <xdr:cxnSp macro="">
      <xdr:nvCxnSpPr>
        <xdr:cNvPr id="770" name="直線コネクタ 769">
          <a:extLst>
            <a:ext uri="{FF2B5EF4-FFF2-40B4-BE49-F238E27FC236}">
              <a16:creationId xmlns="" xmlns:a16="http://schemas.microsoft.com/office/drawing/2014/main" id="{83DF820B-E1B9-46F3-B182-49F0B7F08FE2}"/>
            </a:ext>
          </a:extLst>
        </xdr:cNvPr>
        <xdr:cNvCxnSpPr/>
      </xdr:nvCxnSpPr>
      <xdr:spPr>
        <a:xfrm>
          <a:off x="20434300" y="185204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124461</xdr:rowOff>
    </xdr:from>
    <xdr:to>
      <xdr:col>102</xdr:col>
      <xdr:colOff>165100</xdr:colOff>
      <xdr:row>108</xdr:row>
      <xdr:rowOff>54611</xdr:rowOff>
    </xdr:to>
    <xdr:sp macro="" textlink="">
      <xdr:nvSpPr>
        <xdr:cNvPr id="771" name="楕円 770">
          <a:extLst>
            <a:ext uri="{FF2B5EF4-FFF2-40B4-BE49-F238E27FC236}">
              <a16:creationId xmlns="" xmlns:a16="http://schemas.microsoft.com/office/drawing/2014/main" id="{50ABC6AF-3C08-401E-9359-93143BA96267}"/>
            </a:ext>
          </a:extLst>
        </xdr:cNvPr>
        <xdr:cNvSpPr/>
      </xdr:nvSpPr>
      <xdr:spPr>
        <a:xfrm>
          <a:off x="19494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3811</xdr:rowOff>
    </xdr:from>
    <xdr:to>
      <xdr:col>107</xdr:col>
      <xdr:colOff>50800</xdr:colOff>
      <xdr:row>108</xdr:row>
      <xdr:rowOff>3811</xdr:rowOff>
    </xdr:to>
    <xdr:cxnSp macro="">
      <xdr:nvCxnSpPr>
        <xdr:cNvPr id="772" name="直線コネクタ 771">
          <a:extLst>
            <a:ext uri="{FF2B5EF4-FFF2-40B4-BE49-F238E27FC236}">
              <a16:creationId xmlns="" xmlns:a16="http://schemas.microsoft.com/office/drawing/2014/main" id="{901558C5-7633-462C-9DAD-31EEA574008E}"/>
            </a:ext>
          </a:extLst>
        </xdr:cNvPr>
        <xdr:cNvCxnSpPr/>
      </xdr:nvCxnSpPr>
      <xdr:spPr>
        <a:xfrm>
          <a:off x="19545300" y="1852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773" name="n_1aveValue【庁舎】&#10;一人当たり面積">
          <a:extLst>
            <a:ext uri="{FF2B5EF4-FFF2-40B4-BE49-F238E27FC236}">
              <a16:creationId xmlns="" xmlns:a16="http://schemas.microsoft.com/office/drawing/2014/main" id="{240964F7-B4B8-4E12-AFBD-FF7D357CF8B3}"/>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774" name="n_2aveValue【庁舎】&#10;一人当たり面積">
          <a:extLst>
            <a:ext uri="{FF2B5EF4-FFF2-40B4-BE49-F238E27FC236}">
              <a16:creationId xmlns="" xmlns:a16="http://schemas.microsoft.com/office/drawing/2014/main" id="{E29ED66F-F440-4D06-845F-AEA00C241FCC}"/>
            </a:ext>
          </a:extLst>
        </xdr:cNvPr>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775" name="n_3aveValue【庁舎】&#10;一人当たり面積">
          <a:extLst>
            <a:ext uri="{FF2B5EF4-FFF2-40B4-BE49-F238E27FC236}">
              <a16:creationId xmlns="" xmlns:a16="http://schemas.microsoft.com/office/drawing/2014/main" id="{F2A5EF78-A333-4AEB-B145-1ED87071F38A}"/>
            </a:ext>
          </a:extLst>
        </xdr:cNvPr>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47007</xdr:rowOff>
    </xdr:from>
    <xdr:ext cx="469744" cy="259045"/>
    <xdr:sp macro="" textlink="">
      <xdr:nvSpPr>
        <xdr:cNvPr id="776" name="n_1mainValue【庁舎】&#10;一人当たり面積">
          <a:extLst>
            <a:ext uri="{FF2B5EF4-FFF2-40B4-BE49-F238E27FC236}">
              <a16:creationId xmlns="" xmlns:a16="http://schemas.microsoft.com/office/drawing/2014/main" id="{8B75645B-E00D-4085-A9C1-73CA18820238}"/>
            </a:ext>
          </a:extLst>
        </xdr:cNvPr>
        <xdr:cNvSpPr txBox="1"/>
      </xdr:nvSpPr>
      <xdr:spPr>
        <a:xfrm>
          <a:off x="21075727" y="185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45738</xdr:rowOff>
    </xdr:from>
    <xdr:ext cx="469744" cy="259045"/>
    <xdr:sp macro="" textlink="">
      <xdr:nvSpPr>
        <xdr:cNvPr id="777" name="n_2mainValue【庁舎】&#10;一人当たり面積">
          <a:extLst>
            <a:ext uri="{FF2B5EF4-FFF2-40B4-BE49-F238E27FC236}">
              <a16:creationId xmlns="" xmlns:a16="http://schemas.microsoft.com/office/drawing/2014/main" id="{583D8650-8237-4E5C-A9F4-2389D0260A0B}"/>
            </a:ext>
          </a:extLst>
        </xdr:cNvPr>
        <xdr:cNvSpPr txBox="1"/>
      </xdr:nvSpPr>
      <xdr:spPr>
        <a:xfrm>
          <a:off x="20199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45738</xdr:rowOff>
    </xdr:from>
    <xdr:ext cx="469744" cy="259045"/>
    <xdr:sp macro="" textlink="">
      <xdr:nvSpPr>
        <xdr:cNvPr id="778" name="n_3mainValue【庁舎】&#10;一人当たり面積">
          <a:extLst>
            <a:ext uri="{FF2B5EF4-FFF2-40B4-BE49-F238E27FC236}">
              <a16:creationId xmlns="" xmlns:a16="http://schemas.microsoft.com/office/drawing/2014/main" id="{579CA03F-8F2D-40A5-BEC7-9E62868109E7}"/>
            </a:ext>
          </a:extLst>
        </xdr:cNvPr>
        <xdr:cNvSpPr txBox="1"/>
      </xdr:nvSpPr>
      <xdr:spPr>
        <a:xfrm>
          <a:off x="19310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 xmlns:a16="http://schemas.microsoft.com/office/drawing/2014/main" id="{6744C0E2-78FF-4E6E-85F6-81A71FED3B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 xmlns:a16="http://schemas.microsoft.com/office/drawing/2014/main" id="{2A4CF7B9-9614-4412-B71D-EC954246EC9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 xmlns:a16="http://schemas.microsoft.com/office/drawing/2014/main" id="{7BBDEDD7-C244-4621-BE7D-60DE511E53A1}"/>
            </a:ext>
          </a:extLst>
        </xdr:cNvPr>
        <xdr:cNvSpPr txBox="1"/>
      </xdr:nvSpPr>
      <xdr:spPr>
        <a:xfrm>
          <a:off x="838200" y="19748500"/>
          <a:ext cx="22085300" cy="1485900"/>
        </a:xfrm>
        <a:prstGeom prst="rect">
          <a:avLst/>
        </a:prstGeom>
        <a:solidFill>
          <a:schemeClr val="bg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本表における有形固定資産減価償却率はすべての類型において類似団体の平均値を上回っている。特に、市民会館（市民文化会館）・庁舎については類似団体の平均値と大きく上回っている。</a:t>
          </a:r>
          <a:endParaRPr lang="ja-JP" altLang="ja-JP" sz="1200">
            <a:effectLst/>
          </a:endParaRPr>
        </a:p>
        <a:p>
          <a:r>
            <a:rPr kumimoji="1" lang="ja-JP" altLang="ja-JP" sz="1200">
              <a:solidFill>
                <a:schemeClr val="dk1"/>
              </a:solidFill>
              <a:effectLst/>
              <a:latin typeface="+mn-lt"/>
              <a:ea typeface="+mn-ea"/>
              <a:cs typeface="+mn-cs"/>
            </a:rPr>
            <a:t>市民会館（市民文化会館）については、運営方法の改善や多機能化を進め、更新が必要となる時期を見据え、近隣市との広域連携利用を前提とした施設の廃止又は複合施設化の検討を行う。</a:t>
          </a:r>
          <a:endParaRPr lang="ja-JP" altLang="ja-JP" sz="1200">
            <a:effectLst/>
          </a:endParaRPr>
        </a:p>
        <a:p>
          <a:r>
            <a:rPr kumimoji="1" lang="ja-JP" altLang="ja-JP" sz="1200">
              <a:solidFill>
                <a:schemeClr val="dk1"/>
              </a:solidFill>
              <a:effectLst/>
              <a:latin typeface="+mn-lt"/>
              <a:ea typeface="+mn-ea"/>
              <a:cs typeface="+mn-cs"/>
            </a:rPr>
            <a:t>本庁舎については、施設の更新に合わせて、防災拠点の強化を図ると共に、分散している行政機能の複合化や更なる機能の集約化を進める。</a:t>
          </a:r>
          <a:endParaRPr lang="ja-JP" altLang="ja-JP" sz="1200">
            <a:effectLst/>
          </a:endParaRPr>
        </a:p>
        <a:p>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年度に策定した「公共施設等管理総合計画」に基づき、公共施設の老朽化対策の取組を進めていく。</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100,777
98,386
55.56
31,613,499
30,601,195
954,110
19,462,666
23,482,524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ysClr val="windowText" lastClr="000000"/>
              </a:solidFill>
              <a:effectLst/>
              <a:latin typeface="+mn-lt"/>
              <a:ea typeface="+mn-ea"/>
              <a:cs typeface="+mn-cs"/>
            </a:rPr>
            <a:t>財政力指数は、前年度と比較して０．０１ポイント増加し、類似団体の平均を上回る水準を維持している。市税収入の増加等により基準財政収入額が増加しつつあるが、社会保障経費の増等による基準財政需要額の増加により大きな上昇には至らず、横ばい傾向にある。引き続き、新たな土地利用の推進等により財政基盤の拡充を図る。</a:t>
          </a:r>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tx1"/>
              </a:solidFill>
              <a:effectLst/>
              <a:latin typeface="+mn-lt"/>
              <a:ea typeface="+mn-ea"/>
              <a:cs typeface="+mn-cs"/>
            </a:rPr>
            <a:t>経常収支比率は、前年度と比較して</a:t>
          </a:r>
          <a:r>
            <a:rPr kumimoji="1" lang="ja-JP" altLang="en-US" sz="1200" baseline="0">
              <a:solidFill>
                <a:schemeClr val="tx1"/>
              </a:solidFill>
              <a:effectLst/>
              <a:latin typeface="+mn-lt"/>
              <a:ea typeface="+mn-ea"/>
              <a:cs typeface="+mn-cs"/>
            </a:rPr>
            <a:t>０</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２</a:t>
          </a:r>
          <a:r>
            <a:rPr kumimoji="1" lang="ja-JP" altLang="ja-JP" sz="1200" baseline="0">
              <a:solidFill>
                <a:schemeClr val="tx1"/>
              </a:solidFill>
              <a:effectLst/>
              <a:latin typeface="+mn-lt"/>
              <a:ea typeface="+mn-ea"/>
              <a:cs typeface="+mn-cs"/>
            </a:rPr>
            <a:t>ポイント悪化した。比率の分子となる経常経費充当一般財源は、扶助費</a:t>
          </a:r>
          <a:r>
            <a:rPr kumimoji="1" lang="ja-JP" altLang="en-US" sz="1200" baseline="0">
              <a:solidFill>
                <a:schemeClr val="tx1"/>
              </a:solidFill>
              <a:effectLst/>
              <a:latin typeface="+mn-lt"/>
              <a:ea typeface="+mn-ea"/>
              <a:cs typeface="+mn-cs"/>
            </a:rPr>
            <a:t>が増加したものの、</a:t>
          </a:r>
          <a:r>
            <a:rPr kumimoji="1" lang="ja-JP" altLang="ja-JP" sz="1200" baseline="0">
              <a:solidFill>
                <a:schemeClr val="tx1"/>
              </a:solidFill>
              <a:effectLst/>
              <a:latin typeface="+mn-lt"/>
              <a:ea typeface="+mn-ea"/>
              <a:cs typeface="+mn-cs"/>
            </a:rPr>
            <a:t>人件費</a:t>
          </a:r>
          <a:r>
            <a:rPr kumimoji="1" lang="ja-JP" altLang="en-US" sz="1200" baseline="0">
              <a:solidFill>
                <a:schemeClr val="tx1"/>
              </a:solidFill>
              <a:effectLst/>
              <a:latin typeface="+mn-lt"/>
              <a:ea typeface="+mn-ea"/>
              <a:cs typeface="+mn-cs"/>
            </a:rPr>
            <a:t>や補助費等</a:t>
          </a:r>
          <a:r>
            <a:rPr kumimoji="1" lang="ja-JP" altLang="ja-JP" sz="1200" baseline="0">
              <a:solidFill>
                <a:schemeClr val="tx1"/>
              </a:solidFill>
              <a:effectLst/>
              <a:latin typeface="+mn-lt"/>
              <a:ea typeface="+mn-ea"/>
              <a:cs typeface="+mn-cs"/>
            </a:rPr>
            <a:t>の</a:t>
          </a:r>
          <a:r>
            <a:rPr kumimoji="1" lang="ja-JP" altLang="en-US" sz="1200" baseline="0">
              <a:solidFill>
                <a:schemeClr val="tx1"/>
              </a:solidFill>
              <a:effectLst/>
              <a:latin typeface="+mn-lt"/>
              <a:ea typeface="+mn-ea"/>
              <a:cs typeface="+mn-cs"/>
            </a:rPr>
            <a:t>減</a:t>
          </a:r>
          <a:r>
            <a:rPr kumimoji="1" lang="ja-JP" altLang="ja-JP" sz="1200" baseline="0">
              <a:solidFill>
                <a:schemeClr val="tx1"/>
              </a:solidFill>
              <a:effectLst/>
              <a:latin typeface="+mn-lt"/>
              <a:ea typeface="+mn-ea"/>
              <a:cs typeface="+mn-cs"/>
            </a:rPr>
            <a:t>により</a:t>
          </a:r>
          <a:r>
            <a:rPr kumimoji="1" lang="ja-JP" altLang="en-US" sz="1200" baseline="0">
              <a:solidFill>
                <a:schemeClr val="tx1"/>
              </a:solidFill>
              <a:effectLst/>
              <a:latin typeface="+mn-lt"/>
              <a:ea typeface="+mn-ea"/>
              <a:cs typeface="+mn-cs"/>
            </a:rPr>
            <a:t>減少</a:t>
          </a:r>
          <a:r>
            <a:rPr kumimoji="1" lang="ja-JP" altLang="ja-JP" sz="1200" baseline="0">
              <a:solidFill>
                <a:schemeClr val="tx1"/>
              </a:solidFill>
              <a:effectLst/>
              <a:latin typeface="+mn-lt"/>
              <a:ea typeface="+mn-ea"/>
              <a:cs typeface="+mn-cs"/>
            </a:rPr>
            <a:t>し</a:t>
          </a:r>
          <a:r>
            <a:rPr kumimoji="1" lang="ja-JP" altLang="en-US" sz="1200" baseline="0">
              <a:solidFill>
                <a:schemeClr val="tx1"/>
              </a:solidFill>
              <a:effectLst/>
              <a:latin typeface="+mn-lt"/>
              <a:ea typeface="+mn-ea"/>
              <a:cs typeface="+mn-cs"/>
            </a:rPr>
            <a:t>たが</a:t>
          </a:r>
          <a:r>
            <a:rPr kumimoji="1" lang="ja-JP" altLang="ja-JP" sz="1200" baseline="0">
              <a:solidFill>
                <a:schemeClr val="tx1"/>
              </a:solidFill>
              <a:effectLst/>
              <a:latin typeface="+mn-lt"/>
              <a:ea typeface="+mn-ea"/>
              <a:cs typeface="+mn-cs"/>
            </a:rPr>
            <a:t>、比率の分母となる経常一般財源は、市税が増加となる一方で、臨時財政対策債や地方交付税の減により減少し、比率が悪化した。類似団体平均を上回っており、今後も、行財政改革を推進し、歳出削減に努めるとともに、徴収率の向上など歳入対策も積極的に取り組み、比率の改善に努める。</a:t>
          </a:r>
          <a:endParaRPr lang="ja-JP" altLang="ja-JP" sz="12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63</xdr:row>
      <xdr:rowOff>104648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89634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94996</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3225800" y="1078052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150622</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6550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145796</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1447800" y="10655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130573</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93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14749</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145796</xdr:rowOff>
    </xdr:from>
    <xdr:to>
      <xdr:col>11</xdr:col>
      <xdr:colOff>82550</xdr:colOff>
      <xdr:row>62</xdr:row>
      <xdr:rowOff>75946</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60723</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ysClr val="windowText" lastClr="000000"/>
              </a:solidFill>
              <a:effectLst/>
              <a:latin typeface="+mn-lt"/>
              <a:ea typeface="+mn-ea"/>
              <a:cs typeface="+mn-cs"/>
            </a:rPr>
            <a:t>人口</a:t>
          </a:r>
          <a:r>
            <a:rPr kumimoji="1" lang="en-US" altLang="ja-JP" sz="1200" baseline="0">
              <a:solidFill>
                <a:sysClr val="windowText" lastClr="000000"/>
              </a:solidFill>
              <a:effectLst/>
              <a:latin typeface="+mn-lt"/>
              <a:ea typeface="+mn-ea"/>
              <a:cs typeface="+mn-cs"/>
            </a:rPr>
            <a:t>1</a:t>
          </a:r>
          <a:r>
            <a:rPr kumimoji="1" lang="ja-JP" altLang="ja-JP" sz="1200" baseline="0">
              <a:solidFill>
                <a:sysClr val="windowText" lastClr="000000"/>
              </a:solidFill>
              <a:effectLst/>
              <a:latin typeface="+mn-lt"/>
              <a:ea typeface="+mn-ea"/>
              <a:cs typeface="+mn-cs"/>
            </a:rPr>
            <a:t>人当たりの人件費・物件費等決算額は、前年度と比較して</a:t>
          </a:r>
          <a:r>
            <a:rPr kumimoji="1" lang="en-US" altLang="ja-JP" sz="1200" baseline="0">
              <a:solidFill>
                <a:sysClr val="windowText" lastClr="000000"/>
              </a:solidFill>
              <a:effectLst/>
              <a:latin typeface="+mn-lt"/>
              <a:ea typeface="+mn-ea"/>
              <a:cs typeface="+mn-cs"/>
            </a:rPr>
            <a:t>1493</a:t>
          </a:r>
          <a:r>
            <a:rPr kumimoji="1" lang="ja-JP" altLang="ja-JP" sz="1200" baseline="0">
              <a:solidFill>
                <a:sysClr val="windowText" lastClr="000000"/>
              </a:solidFill>
              <a:effectLst/>
              <a:latin typeface="+mn-lt"/>
              <a:ea typeface="+mn-ea"/>
              <a:cs typeface="+mn-cs"/>
            </a:rPr>
            <a:t>円</a:t>
          </a:r>
          <a:r>
            <a:rPr kumimoji="1" lang="ja-JP" altLang="en-US" sz="1200" baseline="0">
              <a:solidFill>
                <a:sysClr val="windowText" lastClr="000000"/>
              </a:solidFill>
              <a:effectLst/>
              <a:latin typeface="+mn-lt"/>
              <a:ea typeface="+mn-ea"/>
              <a:cs typeface="+mn-cs"/>
            </a:rPr>
            <a:t>減少</a:t>
          </a:r>
          <a:r>
            <a:rPr kumimoji="1" lang="ja-JP" altLang="ja-JP" sz="1200" baseline="0">
              <a:solidFill>
                <a:sysClr val="windowText" lastClr="000000"/>
              </a:solidFill>
              <a:effectLst/>
              <a:latin typeface="+mn-lt"/>
              <a:ea typeface="+mn-ea"/>
              <a:cs typeface="+mn-cs"/>
            </a:rPr>
            <a:t>した。類似団体の平均を下回っているとともに、定員適正化による人件費の縮減や事務事業の見直しにより、減少傾向が続いて</a:t>
          </a:r>
          <a:r>
            <a:rPr kumimoji="1" lang="ja-JP" altLang="en-US" sz="1200" baseline="0">
              <a:solidFill>
                <a:sysClr val="windowText" lastClr="000000"/>
              </a:solidFill>
              <a:effectLst/>
              <a:latin typeface="+mn-lt"/>
              <a:ea typeface="+mn-ea"/>
              <a:cs typeface="+mn-cs"/>
            </a:rPr>
            <a:t>いるものの</a:t>
          </a:r>
          <a:r>
            <a:rPr kumimoji="1" lang="ja-JP"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今後は、</a:t>
          </a:r>
          <a:r>
            <a:rPr kumimoji="1" lang="ja-JP" altLang="ja-JP" sz="1200" baseline="0">
              <a:solidFill>
                <a:sysClr val="windowText" lastClr="000000"/>
              </a:solidFill>
              <a:effectLst/>
              <a:latin typeface="+mn-lt"/>
              <a:ea typeface="+mn-ea"/>
              <a:cs typeface="+mn-cs"/>
            </a:rPr>
            <a:t>人事院勧告による人件費の増加や業務のアウトソーシングの推進によ</a:t>
          </a:r>
          <a:r>
            <a:rPr kumimoji="1" lang="ja-JP" altLang="en-US" sz="1200" baseline="0">
              <a:solidFill>
                <a:sysClr val="windowText" lastClr="000000"/>
              </a:solidFill>
              <a:effectLst/>
              <a:latin typeface="+mn-lt"/>
              <a:ea typeface="+mn-ea"/>
              <a:cs typeface="+mn-cs"/>
            </a:rPr>
            <a:t>る</a:t>
          </a:r>
          <a:r>
            <a:rPr kumimoji="1" lang="ja-JP" altLang="ja-JP" sz="1200" baseline="0">
              <a:solidFill>
                <a:sysClr val="windowText" lastClr="000000"/>
              </a:solidFill>
              <a:effectLst/>
              <a:latin typeface="+mn-lt"/>
              <a:ea typeface="+mn-ea"/>
              <a:cs typeface="+mn-cs"/>
            </a:rPr>
            <a:t>物件費の増加が見込まれるが、適正水準の確保に努める。</a:t>
          </a:r>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144497</xdr:rowOff>
    </xdr:from>
    <xdr:to>
      <xdr:col>23</xdr:col>
      <xdr:colOff>133350</xdr:colOff>
      <xdr:row>82</xdr:row>
      <xdr:rowOff>161652</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flipV="1">
          <a:off x="4114800" y="14203397"/>
          <a:ext cx="838200" cy="1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153310</xdr:rowOff>
    </xdr:from>
    <xdr:to>
      <xdr:col>19</xdr:col>
      <xdr:colOff>133350</xdr:colOff>
      <xdr:row>82</xdr:row>
      <xdr:rowOff>161652</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212210"/>
          <a:ext cx="889000" cy="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153310</xdr:rowOff>
    </xdr:from>
    <xdr:to>
      <xdr:col>15</xdr:col>
      <xdr:colOff>82550</xdr:colOff>
      <xdr:row>82</xdr:row>
      <xdr:rowOff>168213</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flipV="1">
          <a:off x="2336800" y="14212210"/>
          <a:ext cx="889000" cy="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153539</xdr:rowOff>
    </xdr:from>
    <xdr:to>
      <xdr:col>11</xdr:col>
      <xdr:colOff>31750</xdr:colOff>
      <xdr:row>82</xdr:row>
      <xdr:rowOff>168213</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4212439"/>
          <a:ext cx="889000" cy="1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93697</xdr:rowOff>
    </xdr:from>
    <xdr:to>
      <xdr:col>23</xdr:col>
      <xdr:colOff>184150</xdr:colOff>
      <xdr:row>83</xdr:row>
      <xdr:rowOff>23847</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15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110224</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399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110852</xdr:rowOff>
    </xdr:from>
    <xdr:to>
      <xdr:col>19</xdr:col>
      <xdr:colOff>184150</xdr:colOff>
      <xdr:row>83</xdr:row>
      <xdr:rowOff>41002</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1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51179</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393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102510</xdr:rowOff>
    </xdr:from>
    <xdr:to>
      <xdr:col>15</xdr:col>
      <xdr:colOff>133350</xdr:colOff>
      <xdr:row>83</xdr:row>
      <xdr:rowOff>32660</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1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42837</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393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117413</xdr:rowOff>
    </xdr:from>
    <xdr:to>
      <xdr:col>11</xdr:col>
      <xdr:colOff>82550</xdr:colOff>
      <xdr:row>83</xdr:row>
      <xdr:rowOff>47563</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41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57740</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394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102739</xdr:rowOff>
    </xdr:from>
    <xdr:to>
      <xdr:col>7</xdr:col>
      <xdr:colOff>31750</xdr:colOff>
      <xdr:row>83</xdr:row>
      <xdr:rowOff>32889</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41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43066</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393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ysClr val="windowText" lastClr="000000"/>
              </a:solidFill>
              <a:effectLst/>
              <a:latin typeface="+mn-lt"/>
              <a:ea typeface="+mn-ea"/>
              <a:cs typeface="+mn-cs"/>
            </a:rPr>
            <a:t>毎年の人事院勧告に基づき、国家公務員に準拠することを基本として見直しを行っている。指数に高低差はあるものの、実質の指数は概ね１００程度で推移している。類似団体より若干高めではあるが、神奈川県内市町村の平均値と同水準である。今後も引き続き給与の適正化に努める。</a:t>
          </a:r>
          <a:endParaRPr lang="ja-JP" altLang="ja-JP" sz="1200">
            <a:solidFill>
              <a:sysClr val="windowText" lastClr="000000"/>
            </a:solidFill>
            <a:effectLst/>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88</xdr:row>
      <xdr:rowOff>93839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51546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67028</xdr:rowOff>
    </xdr:from>
    <xdr:to>
      <xdr:col>77</xdr:col>
      <xdr:colOff>44450</xdr:colOff>
      <xdr:row>88</xdr:row>
      <xdr:rowOff>134055</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51546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88</xdr:row>
      <xdr:rowOff>147461</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4401800" y="1522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147461</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520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43039</xdr:rowOff>
    </xdr:from>
    <xdr:to>
      <xdr:col>81</xdr:col>
      <xdr:colOff>95250</xdr:colOff>
      <xdr:row>88</xdr:row>
      <xdr:rowOff>144639</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15116</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5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hangingPunct="0"/>
          <a:r>
            <a:rPr lang="ja-JP" altLang="ja-JP" sz="1200">
              <a:solidFill>
                <a:sysClr val="windowText" lastClr="000000"/>
              </a:solidFill>
              <a:effectLst/>
              <a:latin typeface="+mn-lt"/>
              <a:ea typeface="+mn-ea"/>
              <a:cs typeface="+mn-cs"/>
            </a:rPr>
            <a:t>平成１７年度以降、計画的な定員管理に取り組んできたが、類似団体</a:t>
          </a:r>
          <a:r>
            <a:rPr lang="ja-JP" altLang="en-US" sz="1200">
              <a:solidFill>
                <a:sysClr val="windowText" lastClr="000000"/>
              </a:solidFill>
              <a:effectLst/>
              <a:latin typeface="+mn-lt"/>
              <a:ea typeface="+mn-ea"/>
              <a:cs typeface="+mn-cs"/>
            </a:rPr>
            <a:t>の</a:t>
          </a:r>
          <a:r>
            <a:rPr lang="ja-JP" altLang="ja-JP" sz="1200">
              <a:solidFill>
                <a:sysClr val="windowText" lastClr="000000"/>
              </a:solidFill>
              <a:effectLst/>
              <a:latin typeface="+mn-lt"/>
              <a:ea typeface="+mn-ea"/>
              <a:cs typeface="+mn-cs"/>
            </a:rPr>
            <a:t>平均を上回っている。</a:t>
          </a:r>
          <a:endParaRPr lang="ja-JP" altLang="ja-JP" sz="1200">
            <a:solidFill>
              <a:sysClr val="windowText" lastClr="000000"/>
            </a:solidFill>
            <a:effectLst/>
          </a:endParaRPr>
        </a:p>
        <a:p>
          <a:r>
            <a:rPr lang="ja-JP" altLang="en-US" sz="1200">
              <a:solidFill>
                <a:sysClr val="windowText" lastClr="000000"/>
              </a:solidFill>
              <a:effectLst/>
              <a:latin typeface="+mn-lt"/>
              <a:ea typeface="+mn-ea"/>
              <a:cs typeface="+mn-cs"/>
            </a:rPr>
            <a:t>引き続き</a:t>
          </a:r>
          <a:r>
            <a:rPr lang="ja-JP" altLang="ja-JP" sz="1200">
              <a:solidFill>
                <a:sysClr val="windowText" lastClr="000000"/>
              </a:solidFill>
              <a:effectLst/>
              <a:latin typeface="+mn-lt"/>
              <a:ea typeface="+mn-ea"/>
              <a:cs typeface="+mn-cs"/>
            </a:rPr>
            <a:t>平成３０年度</a:t>
          </a:r>
          <a:r>
            <a:rPr lang="ja-JP" altLang="en-US" sz="1200">
              <a:solidFill>
                <a:sysClr val="windowText" lastClr="000000"/>
              </a:solidFill>
              <a:effectLst/>
              <a:latin typeface="+mn-lt"/>
              <a:ea typeface="+mn-ea"/>
              <a:cs typeface="+mn-cs"/>
            </a:rPr>
            <a:t>に</a:t>
          </a:r>
          <a:r>
            <a:rPr lang="ja-JP" altLang="ja-JP" sz="1200">
              <a:solidFill>
                <a:sysClr val="windowText" lastClr="000000"/>
              </a:solidFill>
              <a:effectLst/>
              <a:latin typeface="+mn-lt"/>
              <a:ea typeface="+mn-ea"/>
              <a:cs typeface="+mn-cs"/>
            </a:rPr>
            <a:t>策定</a:t>
          </a:r>
          <a:r>
            <a:rPr lang="ja-JP" altLang="en-US" sz="1200">
              <a:solidFill>
                <a:sysClr val="windowText" lastClr="000000"/>
              </a:solidFill>
              <a:effectLst/>
              <a:latin typeface="+mn-lt"/>
              <a:ea typeface="+mn-ea"/>
              <a:cs typeface="+mn-cs"/>
            </a:rPr>
            <a:t>した定員</a:t>
          </a:r>
          <a:r>
            <a:rPr lang="ja-JP" altLang="ja-JP" sz="1200">
              <a:solidFill>
                <a:sysClr val="windowText" lastClr="000000"/>
              </a:solidFill>
              <a:effectLst/>
              <a:latin typeface="+mn-lt"/>
              <a:ea typeface="+mn-ea"/>
              <a:cs typeface="+mn-cs"/>
            </a:rPr>
            <a:t>管理計画に基づき、事務事業の見直し、ＩＣＴの導入、組織・機構の再編などを推進し、</a:t>
          </a:r>
          <a:r>
            <a:rPr lang="ja-JP" altLang="en-US" sz="1200">
              <a:solidFill>
                <a:sysClr val="windowText" lastClr="000000"/>
              </a:solidFill>
              <a:effectLst/>
              <a:latin typeface="+mn-lt"/>
              <a:ea typeface="+mn-ea"/>
              <a:cs typeface="+mn-cs"/>
            </a:rPr>
            <a:t>計画期間である令和</a:t>
          </a:r>
          <a:r>
            <a:rPr lang="ja-JP" altLang="ja-JP" sz="1200">
              <a:solidFill>
                <a:sysClr val="windowText" lastClr="000000"/>
              </a:solidFill>
              <a:effectLst/>
              <a:latin typeface="+mn-lt"/>
              <a:ea typeface="+mn-ea"/>
              <a:cs typeface="+mn-cs"/>
            </a:rPr>
            <a:t>５年</a:t>
          </a:r>
          <a:r>
            <a:rPr lang="ja-JP" altLang="en-US" sz="1200">
              <a:solidFill>
                <a:sysClr val="windowText" lastClr="000000"/>
              </a:solidFill>
              <a:effectLst/>
              <a:latin typeface="+mn-lt"/>
              <a:ea typeface="+mn-ea"/>
              <a:cs typeface="+mn-cs"/>
            </a:rPr>
            <a:t>４月１日までの</a:t>
          </a:r>
          <a:r>
            <a:rPr lang="ja-JP" altLang="ja-JP" sz="1200">
              <a:solidFill>
                <a:sysClr val="windowText" lastClr="000000"/>
              </a:solidFill>
              <a:effectLst/>
              <a:latin typeface="+mn-lt"/>
              <a:ea typeface="+mn-ea"/>
              <a:cs typeface="+mn-cs"/>
            </a:rPr>
            <a:t>５年間で職員数を</a:t>
          </a:r>
          <a:r>
            <a:rPr lang="en-US" altLang="ja-JP" sz="1200">
              <a:solidFill>
                <a:sysClr val="windowText" lastClr="000000"/>
              </a:solidFill>
              <a:effectLst/>
              <a:latin typeface="+mn-lt"/>
              <a:ea typeface="+mn-ea"/>
              <a:cs typeface="+mn-cs"/>
            </a:rPr>
            <a:t>2.5</a:t>
          </a:r>
          <a:r>
            <a:rPr lang="ja-JP" altLang="ja-JP" sz="1200">
              <a:solidFill>
                <a:sysClr val="windowText" lastClr="000000"/>
              </a:solidFill>
              <a:effectLst/>
              <a:latin typeface="+mn-lt"/>
              <a:ea typeface="+mn-ea"/>
              <a:cs typeface="+mn-cs"/>
            </a:rPr>
            <a:t>％削減することを目標に、適正な定員管理に努める。</a:t>
          </a:r>
          <a:endParaRPr lang="ja-JP" altLang="ja-JP" sz="12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15769</xdr:rowOff>
    </xdr:from>
    <xdr:to>
      <xdr:col>81</xdr:col>
      <xdr:colOff>44450</xdr:colOff>
      <xdr:row>63</xdr:row>
      <xdr:rowOff>17780</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6179800" y="1081711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33867</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flipV="1">
          <a:off x="15290800" y="1081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33867</xdr:rowOff>
    </xdr:from>
    <xdr:to>
      <xdr:col>72</xdr:col>
      <xdr:colOff>203200</xdr:colOff>
      <xdr:row>63</xdr:row>
      <xdr:rowOff>39899</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4401800" y="108352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39899</xdr:rowOff>
    </xdr:from>
    <xdr:to>
      <xdr:col>68</xdr:col>
      <xdr:colOff>152400</xdr:colOff>
      <xdr:row>63</xdr:row>
      <xdr:rowOff>55986</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flipV="1">
          <a:off x="13512800" y="108412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136419</xdr:rowOff>
    </xdr:from>
    <xdr:to>
      <xdr:col>81</xdr:col>
      <xdr:colOff>95250</xdr:colOff>
      <xdr:row>63</xdr:row>
      <xdr:rowOff>66569</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108496</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73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154517</xdr:rowOff>
    </xdr:from>
    <xdr:to>
      <xdr:col>73</xdr:col>
      <xdr:colOff>44450</xdr:colOff>
      <xdr:row>63</xdr:row>
      <xdr:rowOff>84667</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160549</xdr:rowOff>
    </xdr:from>
    <xdr:to>
      <xdr:col>68</xdr:col>
      <xdr:colOff>203200</xdr:colOff>
      <xdr:row>63</xdr:row>
      <xdr:rowOff>90699</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75476</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5186</xdr:rowOff>
    </xdr:from>
    <xdr:to>
      <xdr:col>64</xdr:col>
      <xdr:colOff>152400</xdr:colOff>
      <xdr:row>63</xdr:row>
      <xdr:rowOff>106786</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116963</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実質公債費比率は、比率の分子である元利償還金が</a:t>
          </a:r>
          <a:r>
            <a:rPr kumimoji="1" lang="ja-JP" altLang="en-US" sz="1200">
              <a:solidFill>
                <a:schemeClr val="tx1"/>
              </a:solidFill>
              <a:effectLst/>
              <a:latin typeface="+mn-lt"/>
              <a:ea typeface="+mn-ea"/>
              <a:cs typeface="+mn-cs"/>
            </a:rPr>
            <a:t>償還利子の減少に</a:t>
          </a:r>
          <a:r>
            <a:rPr kumimoji="1" lang="ja-JP" altLang="ja-JP" sz="1200">
              <a:solidFill>
                <a:schemeClr val="tx1"/>
              </a:solidFill>
              <a:effectLst/>
              <a:latin typeface="+mn-lt"/>
              <a:ea typeface="+mn-ea"/>
              <a:cs typeface="+mn-cs"/>
            </a:rPr>
            <a:t>より</a:t>
          </a:r>
          <a:r>
            <a:rPr kumimoji="1" lang="ja-JP" altLang="en-US" sz="1200">
              <a:solidFill>
                <a:schemeClr val="tx1"/>
              </a:solidFill>
              <a:effectLst/>
              <a:latin typeface="+mn-lt"/>
              <a:ea typeface="+mn-ea"/>
              <a:cs typeface="+mn-cs"/>
            </a:rPr>
            <a:t>減少するとともに</a:t>
          </a:r>
          <a:r>
            <a:rPr kumimoji="1" lang="ja-JP" altLang="ja-JP" sz="1200">
              <a:solidFill>
                <a:schemeClr val="tx1"/>
              </a:solidFill>
              <a:effectLst/>
              <a:latin typeface="+mn-lt"/>
              <a:ea typeface="+mn-ea"/>
              <a:cs typeface="+mn-cs"/>
            </a:rPr>
            <a:t>、分母である標準税収入額等が増加し、単年度では減となった。３カ年平均では、</a:t>
          </a:r>
          <a:r>
            <a:rPr kumimoji="1" lang="ja-JP" altLang="en-US" sz="1200">
              <a:solidFill>
                <a:schemeClr val="tx1"/>
              </a:solidFill>
              <a:effectLst/>
              <a:latin typeface="+mn-lt"/>
              <a:ea typeface="+mn-ea"/>
              <a:cs typeface="+mn-cs"/>
            </a:rPr>
            <a:t>比率の低かった</a:t>
          </a:r>
          <a:r>
            <a:rPr kumimoji="1" lang="ja-JP" altLang="ja-JP" sz="1200">
              <a:solidFill>
                <a:schemeClr val="tx1"/>
              </a:solidFill>
              <a:effectLst/>
              <a:latin typeface="+mn-lt"/>
              <a:ea typeface="+mn-ea"/>
              <a:cs typeface="+mn-cs"/>
            </a:rPr>
            <a:t>平成</a:t>
          </a:r>
          <a:r>
            <a:rPr kumimoji="1" lang="ja-JP" altLang="en-US" sz="1200">
              <a:solidFill>
                <a:schemeClr val="tx1"/>
              </a:solidFill>
              <a:effectLst/>
              <a:latin typeface="+mn-lt"/>
              <a:ea typeface="+mn-ea"/>
              <a:cs typeface="+mn-cs"/>
            </a:rPr>
            <a:t>２７</a:t>
          </a:r>
          <a:r>
            <a:rPr kumimoji="1" lang="ja-JP" altLang="ja-JP" sz="1200">
              <a:solidFill>
                <a:schemeClr val="tx1"/>
              </a:solidFill>
              <a:effectLst/>
              <a:latin typeface="+mn-lt"/>
              <a:ea typeface="+mn-ea"/>
              <a:cs typeface="+mn-cs"/>
            </a:rPr>
            <a:t>年度</a:t>
          </a:r>
          <a:r>
            <a:rPr kumimoji="1" lang="ja-JP" altLang="en-US" sz="1200">
              <a:solidFill>
                <a:schemeClr val="tx1"/>
              </a:solidFill>
              <a:effectLst/>
              <a:latin typeface="+mn-lt"/>
              <a:ea typeface="+mn-ea"/>
              <a:cs typeface="+mn-cs"/>
            </a:rPr>
            <a:t>が算定から外れたため</a:t>
          </a: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同率にとどまった</a:t>
          </a:r>
          <a:r>
            <a:rPr kumimoji="1" lang="ja-JP" altLang="ja-JP" sz="120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今後</a:t>
          </a:r>
          <a:r>
            <a:rPr kumimoji="1" lang="ja-JP" altLang="ja-JP" sz="1200">
              <a:solidFill>
                <a:schemeClr val="tx1"/>
              </a:solidFill>
              <a:effectLst/>
              <a:latin typeface="+mn-lt"/>
              <a:ea typeface="+mn-ea"/>
              <a:cs typeface="+mn-cs"/>
            </a:rPr>
            <a:t>、元利償還金の増加が見込まれることから、指標の推移に注視しながら、引き続き財政健全化に努める。</a:t>
          </a:r>
          <a:endParaRPr lang="ja-JP" altLang="ja-JP" sz="12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140546</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179800" y="7169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140546</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60113</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4401800" y="70252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167217</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3512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tx1"/>
              </a:solidFill>
              <a:effectLst/>
              <a:latin typeface="+mn-lt"/>
              <a:ea typeface="+mn-ea"/>
              <a:cs typeface="+mn-cs"/>
            </a:rPr>
            <a:t>将来負担比率は、比率の分子となる地方債現在高の減等により減少し、債務負担行為に基づく支出予定額が事業公社からの買戻しの進捗により減少するとともに、比率の分母となる標準財政規模が市税の増等に伴い増加したことにより、前年度と比較して</a:t>
          </a:r>
          <a:r>
            <a:rPr kumimoji="1" lang="ja-JP" altLang="en-US" sz="1200" baseline="0">
              <a:solidFill>
                <a:schemeClr val="tx1"/>
              </a:solidFill>
              <a:effectLst/>
              <a:latin typeface="+mn-lt"/>
              <a:ea typeface="+mn-ea"/>
              <a:cs typeface="+mn-cs"/>
            </a:rPr>
            <a:t>１７</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２</a:t>
          </a:r>
          <a:r>
            <a:rPr kumimoji="1" lang="ja-JP" altLang="ja-JP" sz="1200" baseline="0">
              <a:solidFill>
                <a:schemeClr val="tx1"/>
              </a:solidFill>
              <a:effectLst/>
              <a:latin typeface="+mn-lt"/>
              <a:ea typeface="+mn-ea"/>
              <a:cs typeface="+mn-cs"/>
            </a:rPr>
            <a:t>ポイント改善した。改善傾向が続いているものの、依然として類似団体の平均を上回っており、今後も新規起債の抑制等により、財政健全化に努める。</a:t>
          </a:r>
          <a:endParaRPr lang="ja-JP" altLang="ja-JP" sz="12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151906</xdr:rowOff>
    </xdr:from>
    <xdr:to>
      <xdr:col>81</xdr:col>
      <xdr:colOff>44450</xdr:colOff>
      <xdr:row>20</xdr:row>
      <xdr:rowOff>39582</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6179800" y="3238006"/>
          <a:ext cx="838200" cy="2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39582</xdr:rowOff>
    </xdr:from>
    <xdr:to>
      <xdr:col>77</xdr:col>
      <xdr:colOff>44450</xdr:colOff>
      <xdr:row>20</xdr:row>
      <xdr:rowOff>113312</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3468582"/>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113312</xdr:rowOff>
    </xdr:from>
    <xdr:to>
      <xdr:col>72</xdr:col>
      <xdr:colOff>203200</xdr:colOff>
      <xdr:row>21</xdr:row>
      <xdr:rowOff>92004</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4401800" y="3542312"/>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92004</xdr:rowOff>
    </xdr:from>
    <xdr:to>
      <xdr:col>68</xdr:col>
      <xdr:colOff>152400</xdr:colOff>
      <xdr:row>22</xdr:row>
      <xdr:rowOff>39864</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3512800" y="3692454"/>
          <a:ext cx="889000" cy="1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101106</xdr:rowOff>
    </xdr:from>
    <xdr:to>
      <xdr:col>81</xdr:col>
      <xdr:colOff>95250</xdr:colOff>
      <xdr:row>19</xdr:row>
      <xdr:rowOff>31256</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31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73183</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315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160232</xdr:rowOff>
    </xdr:from>
    <xdr:to>
      <xdr:col>77</xdr:col>
      <xdr:colOff>95250</xdr:colOff>
      <xdr:row>20</xdr:row>
      <xdr:rowOff>90382</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75159</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350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62512</xdr:rowOff>
    </xdr:from>
    <xdr:to>
      <xdr:col>73</xdr:col>
      <xdr:colOff>44450</xdr:colOff>
      <xdr:row>20</xdr:row>
      <xdr:rowOff>164112</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34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148889</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57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41204</xdr:rowOff>
    </xdr:from>
    <xdr:to>
      <xdr:col>68</xdr:col>
      <xdr:colOff>203200</xdr:colOff>
      <xdr:row>21</xdr:row>
      <xdr:rowOff>142804</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36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127581</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372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160514</xdr:rowOff>
    </xdr:from>
    <xdr:to>
      <xdr:col>64</xdr:col>
      <xdr:colOff>152400</xdr:colOff>
      <xdr:row>22</xdr:row>
      <xdr:rowOff>90664</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37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75441</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384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100,777
98,386
55.56
31,613,499
30,601,195
954,110
19,462,666
23,482,524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aseline="0">
              <a:solidFill>
                <a:schemeClr val="tx1"/>
              </a:solidFill>
              <a:effectLst/>
              <a:latin typeface="+mn-lt"/>
              <a:ea typeface="+mn-ea"/>
              <a:cs typeface="+mn-cs"/>
            </a:rPr>
            <a:t>人件費に係る経常収支比率は、</a:t>
          </a:r>
          <a:r>
            <a:rPr kumimoji="1" lang="ja-JP" altLang="en-US" sz="1200" baseline="0">
              <a:solidFill>
                <a:schemeClr val="tx1"/>
              </a:solidFill>
              <a:effectLst/>
              <a:latin typeface="+mn-lt"/>
              <a:ea typeface="+mn-ea"/>
              <a:cs typeface="+mn-cs"/>
            </a:rPr>
            <a:t>退職手当組合負担金の減少により、</a:t>
          </a:r>
          <a:r>
            <a:rPr kumimoji="1" lang="ja-JP" altLang="ja-JP" sz="1200" baseline="0">
              <a:solidFill>
                <a:schemeClr val="tx1"/>
              </a:solidFill>
              <a:effectLst/>
              <a:latin typeface="+mn-lt"/>
              <a:ea typeface="+mn-ea"/>
              <a:cs typeface="+mn-cs"/>
            </a:rPr>
            <a:t>前年度と比較して０．</a:t>
          </a:r>
          <a:r>
            <a:rPr kumimoji="1" lang="ja-JP" altLang="en-US" sz="1200" baseline="0">
              <a:solidFill>
                <a:schemeClr val="tx1"/>
              </a:solidFill>
              <a:effectLst/>
              <a:latin typeface="+mn-lt"/>
              <a:ea typeface="+mn-ea"/>
              <a:cs typeface="+mn-cs"/>
            </a:rPr>
            <a:t>５</a:t>
          </a:r>
          <a:r>
            <a:rPr kumimoji="1" lang="ja-JP" altLang="ja-JP" sz="1200" baseline="0">
              <a:solidFill>
                <a:schemeClr val="tx1"/>
              </a:solidFill>
              <a:effectLst/>
              <a:latin typeface="+mn-lt"/>
              <a:ea typeface="+mn-ea"/>
              <a:cs typeface="+mn-cs"/>
            </a:rPr>
            <a:t>ポイント</a:t>
          </a:r>
          <a:r>
            <a:rPr kumimoji="1" lang="ja-JP" altLang="en-US" sz="1200" baseline="0">
              <a:solidFill>
                <a:schemeClr val="tx1"/>
              </a:solidFill>
              <a:effectLst/>
              <a:latin typeface="+mn-lt"/>
              <a:ea typeface="+mn-ea"/>
              <a:cs typeface="+mn-cs"/>
            </a:rPr>
            <a:t>減少</a:t>
          </a:r>
          <a:r>
            <a:rPr kumimoji="1" lang="ja-JP" altLang="ja-JP" sz="1200" baseline="0">
              <a:solidFill>
                <a:schemeClr val="tx1"/>
              </a:solidFill>
              <a:effectLst/>
              <a:latin typeface="+mn-lt"/>
              <a:ea typeface="+mn-ea"/>
              <a:cs typeface="+mn-cs"/>
            </a:rPr>
            <a:t>し、類似団体平均より</a:t>
          </a:r>
          <a:r>
            <a:rPr kumimoji="1" lang="ja-JP" altLang="en-US" sz="1200" baseline="0">
              <a:solidFill>
                <a:schemeClr val="tx1"/>
              </a:solidFill>
              <a:effectLst/>
              <a:latin typeface="+mn-lt"/>
              <a:ea typeface="+mn-ea"/>
              <a:cs typeface="+mn-cs"/>
            </a:rPr>
            <a:t>５</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９</a:t>
          </a:r>
          <a:r>
            <a:rPr kumimoji="1" lang="ja-JP" altLang="ja-JP" sz="1200" baseline="0">
              <a:solidFill>
                <a:schemeClr val="tx1"/>
              </a:solidFill>
              <a:effectLst/>
              <a:latin typeface="+mn-lt"/>
              <a:ea typeface="+mn-ea"/>
              <a:cs typeface="+mn-cs"/>
            </a:rPr>
            <a:t>ポイント高い水準となっている。</a:t>
          </a:r>
          <a:endParaRPr lang="ja-JP" altLang="ja-JP" sz="1200">
            <a:solidFill>
              <a:schemeClr val="tx1"/>
            </a:solidFill>
            <a:effectLst/>
          </a:endParaRPr>
        </a:p>
        <a:p>
          <a:pPr eaLnBrk="1" fontAlgn="auto" latinLnBrk="0" hangingPunct="1"/>
          <a:r>
            <a:rPr kumimoji="1" lang="ja-JP" altLang="ja-JP" sz="1200" baseline="0">
              <a:solidFill>
                <a:schemeClr val="tx1"/>
              </a:solidFill>
              <a:effectLst/>
              <a:latin typeface="+mn-lt"/>
              <a:ea typeface="+mn-ea"/>
              <a:cs typeface="+mn-cs"/>
            </a:rPr>
            <a:t>「定員管理計画（</a:t>
          </a:r>
          <a:r>
            <a:rPr kumimoji="1" lang="en-US" altLang="ja-JP" sz="1200" baseline="0">
              <a:solidFill>
                <a:schemeClr val="tx1"/>
              </a:solidFill>
              <a:effectLst/>
              <a:latin typeface="+mn-lt"/>
              <a:ea typeface="+mn-ea"/>
              <a:cs typeface="+mn-cs"/>
            </a:rPr>
            <a:t>H30</a:t>
          </a:r>
          <a:r>
            <a:rPr kumimoji="1" lang="ja-JP" altLang="ja-JP" sz="1200" baseline="0">
              <a:solidFill>
                <a:schemeClr val="tx1"/>
              </a:solidFill>
              <a:effectLst/>
              <a:latin typeface="+mn-lt"/>
              <a:ea typeface="+mn-ea"/>
              <a:cs typeface="+mn-cs"/>
            </a:rPr>
            <a:t>～</a:t>
          </a:r>
          <a:r>
            <a:rPr kumimoji="1" lang="en-US" altLang="ja-JP" sz="1200" baseline="0">
              <a:solidFill>
                <a:schemeClr val="tx1"/>
              </a:solidFill>
              <a:effectLst/>
              <a:latin typeface="+mn-lt"/>
              <a:ea typeface="+mn-ea"/>
              <a:cs typeface="+mn-cs"/>
            </a:rPr>
            <a:t>R4</a:t>
          </a:r>
          <a:r>
            <a:rPr kumimoji="1" lang="ja-JP" altLang="ja-JP" sz="1200" baseline="0">
              <a:solidFill>
                <a:schemeClr val="tx1"/>
              </a:solidFill>
              <a:effectLst/>
              <a:latin typeface="+mn-lt"/>
              <a:ea typeface="+mn-ea"/>
              <a:cs typeface="+mn-cs"/>
            </a:rPr>
            <a:t>）」及び「第５次行財政改革推進計画（</a:t>
          </a:r>
          <a:r>
            <a:rPr kumimoji="1" lang="en-US" altLang="ja-JP" sz="1200" baseline="0">
              <a:solidFill>
                <a:schemeClr val="tx1"/>
              </a:solidFill>
              <a:effectLst/>
              <a:latin typeface="+mn-lt"/>
              <a:ea typeface="+mn-ea"/>
              <a:cs typeface="+mn-cs"/>
            </a:rPr>
            <a:t>H30</a:t>
          </a:r>
          <a:r>
            <a:rPr kumimoji="1" lang="ja-JP" altLang="ja-JP" sz="1200" baseline="0">
              <a:solidFill>
                <a:schemeClr val="tx1"/>
              </a:solidFill>
              <a:effectLst/>
              <a:latin typeface="+mn-lt"/>
              <a:ea typeface="+mn-ea"/>
              <a:cs typeface="+mn-cs"/>
            </a:rPr>
            <a:t>～</a:t>
          </a:r>
          <a:r>
            <a:rPr kumimoji="1" lang="en-US" altLang="ja-JP" sz="1200" baseline="0">
              <a:solidFill>
                <a:schemeClr val="tx1"/>
              </a:solidFill>
              <a:effectLst/>
              <a:latin typeface="+mn-lt"/>
              <a:ea typeface="+mn-ea"/>
              <a:cs typeface="+mn-cs"/>
            </a:rPr>
            <a:t>R4</a:t>
          </a:r>
          <a:r>
            <a:rPr kumimoji="1" lang="ja-JP" altLang="ja-JP" sz="1200" baseline="0">
              <a:solidFill>
                <a:schemeClr val="tx1"/>
              </a:solidFill>
              <a:effectLst/>
              <a:latin typeface="+mn-lt"/>
              <a:ea typeface="+mn-ea"/>
              <a:cs typeface="+mn-cs"/>
            </a:rPr>
            <a:t>）」を着実に実行・推進し、業務のアウトソーシングなど簡素で効率的な運営に努める。</a:t>
          </a:r>
          <a:endParaRPr lang="ja-JP" altLang="ja-JP" sz="12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39</xdr:row>
      <xdr:rowOff>146050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794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39</xdr:row>
      <xdr:rowOff>146050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80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115570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74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39</xdr:row>
      <xdr:rowOff>138430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748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tx1"/>
              </a:solidFill>
              <a:effectLst/>
              <a:latin typeface="+mn-lt"/>
              <a:ea typeface="+mn-ea"/>
              <a:cs typeface="+mn-cs"/>
            </a:rPr>
            <a:t>物件費に係る経常収支比率は、</a:t>
          </a:r>
          <a:r>
            <a:rPr kumimoji="1" lang="ja-JP" altLang="en-US" sz="1200" baseline="0">
              <a:solidFill>
                <a:schemeClr val="tx1"/>
              </a:solidFill>
              <a:effectLst/>
              <a:latin typeface="+mn-lt"/>
              <a:ea typeface="+mn-ea"/>
              <a:cs typeface="+mn-cs"/>
            </a:rPr>
            <a:t>住民情報処理基盤システム用パソコン等のリース料の増加等により</a:t>
          </a:r>
          <a:r>
            <a:rPr kumimoji="1" lang="ja-JP" altLang="ja-JP" sz="1200" baseline="0">
              <a:solidFill>
                <a:schemeClr val="tx1"/>
              </a:solidFill>
              <a:effectLst/>
              <a:latin typeface="+mn-lt"/>
              <a:ea typeface="+mn-ea"/>
              <a:cs typeface="+mn-cs"/>
            </a:rPr>
            <a:t>、前年度と比較して０．</a:t>
          </a:r>
          <a:r>
            <a:rPr kumimoji="1" lang="ja-JP" altLang="en-US" sz="1200" baseline="0">
              <a:solidFill>
                <a:schemeClr val="tx1"/>
              </a:solidFill>
              <a:effectLst/>
              <a:latin typeface="+mn-lt"/>
              <a:ea typeface="+mn-ea"/>
              <a:cs typeface="+mn-cs"/>
            </a:rPr>
            <a:t>６</a:t>
          </a:r>
          <a:r>
            <a:rPr kumimoji="1" lang="ja-JP" altLang="ja-JP" sz="1200" baseline="0">
              <a:solidFill>
                <a:schemeClr val="tx1"/>
              </a:solidFill>
              <a:effectLst/>
              <a:latin typeface="+mn-lt"/>
              <a:ea typeface="+mn-ea"/>
              <a:cs typeface="+mn-cs"/>
            </a:rPr>
            <a:t>ポイント</a:t>
          </a:r>
          <a:r>
            <a:rPr kumimoji="1" lang="ja-JP" altLang="en-US" sz="1200" baseline="0">
              <a:solidFill>
                <a:schemeClr val="tx1"/>
              </a:solidFill>
              <a:effectLst/>
              <a:latin typeface="+mn-lt"/>
              <a:ea typeface="+mn-ea"/>
              <a:cs typeface="+mn-cs"/>
            </a:rPr>
            <a:t>増加</a:t>
          </a:r>
          <a:r>
            <a:rPr kumimoji="1" lang="ja-JP" altLang="ja-JP" sz="1200" baseline="0">
              <a:solidFill>
                <a:schemeClr val="tx1"/>
              </a:solidFill>
              <a:effectLst/>
              <a:latin typeface="+mn-lt"/>
              <a:ea typeface="+mn-ea"/>
              <a:cs typeface="+mn-cs"/>
            </a:rPr>
            <a:t>し</a:t>
          </a:r>
          <a:r>
            <a:rPr kumimoji="1" lang="ja-JP" altLang="en-US" sz="1200" baseline="0">
              <a:solidFill>
                <a:schemeClr val="tx1"/>
              </a:solidFill>
              <a:effectLst/>
              <a:latin typeface="+mn-lt"/>
              <a:ea typeface="+mn-ea"/>
              <a:cs typeface="+mn-cs"/>
            </a:rPr>
            <a:t>たが</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なお、</a:t>
          </a:r>
          <a:r>
            <a:rPr kumimoji="1" lang="ja-JP" altLang="ja-JP" sz="1200" baseline="0">
              <a:solidFill>
                <a:schemeClr val="tx1"/>
              </a:solidFill>
              <a:effectLst/>
              <a:latin typeface="+mn-lt"/>
              <a:ea typeface="+mn-ea"/>
              <a:cs typeface="+mn-cs"/>
            </a:rPr>
            <a:t>類似団体平均を下回った。今後、業務のアウトソーシングの推進により増加が見込まれるが、適正水準の確保に努める。</a:t>
          </a:r>
          <a:endParaRPr lang="ja-JP" altLang="ja-JP" sz="12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12700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710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12700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12700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58420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274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40657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tx1"/>
              </a:solidFill>
              <a:effectLst/>
              <a:latin typeface="+mn-lt"/>
              <a:ea typeface="+mn-ea"/>
              <a:cs typeface="+mn-cs"/>
            </a:rPr>
            <a:t>扶助費に係る経常収支比率は、子ども・子育て支援給付費や</a:t>
          </a:r>
          <a:r>
            <a:rPr kumimoji="1" lang="ja-JP" altLang="en-US" sz="1200" baseline="0">
              <a:solidFill>
                <a:schemeClr val="tx1"/>
              </a:solidFill>
              <a:effectLst/>
              <a:latin typeface="+mn-lt"/>
              <a:ea typeface="+mn-ea"/>
              <a:cs typeface="+mn-cs"/>
            </a:rPr>
            <a:t>障がい者自立支援給付費</a:t>
          </a:r>
          <a:r>
            <a:rPr kumimoji="1" lang="ja-JP" altLang="ja-JP" sz="1200" baseline="0">
              <a:solidFill>
                <a:schemeClr val="tx1"/>
              </a:solidFill>
              <a:effectLst/>
              <a:latin typeface="+mn-lt"/>
              <a:ea typeface="+mn-ea"/>
              <a:cs typeface="+mn-cs"/>
            </a:rPr>
            <a:t>の増等により、前年度と比較して０．</a:t>
          </a:r>
          <a:r>
            <a:rPr kumimoji="1" lang="ja-JP" altLang="en-US" sz="1200" baseline="0">
              <a:solidFill>
                <a:schemeClr val="tx1"/>
              </a:solidFill>
              <a:effectLst/>
              <a:latin typeface="+mn-lt"/>
              <a:ea typeface="+mn-ea"/>
              <a:cs typeface="+mn-cs"/>
            </a:rPr>
            <a:t>８</a:t>
          </a:r>
          <a:r>
            <a:rPr kumimoji="1" lang="ja-JP" altLang="ja-JP" sz="1200" baseline="0">
              <a:solidFill>
                <a:schemeClr val="tx1"/>
              </a:solidFill>
              <a:effectLst/>
              <a:latin typeface="+mn-lt"/>
              <a:ea typeface="+mn-ea"/>
              <a:cs typeface="+mn-cs"/>
            </a:rPr>
            <a:t>ポイント増加したが、なお類似団体平均を０．</a:t>
          </a:r>
          <a:r>
            <a:rPr kumimoji="1" lang="ja-JP" altLang="en-US" sz="1200" baseline="0">
              <a:solidFill>
                <a:schemeClr val="tx1"/>
              </a:solidFill>
              <a:effectLst/>
              <a:latin typeface="+mn-lt"/>
              <a:ea typeface="+mn-ea"/>
              <a:cs typeface="+mn-cs"/>
            </a:rPr>
            <a:t>３</a:t>
          </a:r>
          <a:r>
            <a:rPr kumimoji="1" lang="ja-JP" altLang="ja-JP" sz="1200" baseline="0">
              <a:solidFill>
                <a:schemeClr val="tx1"/>
              </a:solidFill>
              <a:effectLst/>
              <a:latin typeface="+mn-lt"/>
              <a:ea typeface="+mn-ea"/>
              <a:cs typeface="+mn-cs"/>
            </a:rPr>
            <a:t>％下回っている。今後、市民福祉の維持・向上を図りながらも、歳出の適正化に努める。</a:t>
          </a:r>
          <a:endParaRPr lang="ja-JP" altLang="ja-JP" sz="12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107950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9450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20865</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116115</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2209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116115</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9276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その他に</a:t>
          </a:r>
          <a:r>
            <a:rPr kumimoji="1" lang="ja-JP" altLang="ja-JP" sz="1200" baseline="0">
              <a:solidFill>
                <a:schemeClr val="tx1"/>
              </a:solidFill>
              <a:effectLst/>
              <a:latin typeface="+mn-lt"/>
              <a:ea typeface="+mn-ea"/>
              <a:cs typeface="+mn-cs"/>
            </a:rPr>
            <a:t>係る</a:t>
          </a:r>
          <a:r>
            <a:rPr kumimoji="1" lang="ja-JP" altLang="ja-JP" sz="1200">
              <a:solidFill>
                <a:schemeClr val="tx1"/>
              </a:solidFill>
              <a:effectLst/>
              <a:latin typeface="+mn-lt"/>
              <a:ea typeface="+mn-ea"/>
              <a:cs typeface="+mn-cs"/>
            </a:rPr>
            <a:t>経常収支比率は、</a:t>
          </a:r>
          <a:r>
            <a:rPr kumimoji="1" lang="ja-JP" altLang="ja-JP" sz="1200" baseline="0">
              <a:solidFill>
                <a:schemeClr val="tx1"/>
              </a:solidFill>
              <a:effectLst/>
              <a:latin typeface="+mn-lt"/>
              <a:ea typeface="+mn-ea"/>
              <a:cs typeface="+mn-cs"/>
            </a:rPr>
            <a:t>繰出金決算額は前年度と比較して減少したため、</a:t>
          </a:r>
          <a:r>
            <a:rPr kumimoji="1" lang="ja-JP" altLang="ja-JP" sz="1200">
              <a:solidFill>
                <a:schemeClr val="tx1"/>
              </a:solidFill>
              <a:effectLst/>
              <a:latin typeface="+mn-lt"/>
              <a:ea typeface="+mn-ea"/>
              <a:cs typeface="+mn-cs"/>
            </a:rPr>
            <a:t>前年度と比較して０．</a:t>
          </a:r>
          <a:r>
            <a:rPr kumimoji="1" lang="ja-JP" altLang="en-US" sz="1200">
              <a:solidFill>
                <a:schemeClr val="tx1"/>
              </a:solidFill>
              <a:effectLst/>
              <a:latin typeface="+mn-lt"/>
              <a:ea typeface="+mn-ea"/>
              <a:cs typeface="+mn-cs"/>
            </a:rPr>
            <a:t>３</a:t>
          </a:r>
          <a:r>
            <a:rPr kumimoji="1" lang="ja-JP" altLang="ja-JP" sz="1200">
              <a:solidFill>
                <a:schemeClr val="tx1"/>
              </a:solidFill>
              <a:effectLst/>
              <a:latin typeface="+mn-lt"/>
              <a:ea typeface="+mn-ea"/>
              <a:cs typeface="+mn-cs"/>
            </a:rPr>
            <a:t>ポイント</a:t>
          </a:r>
          <a:r>
            <a:rPr kumimoji="1" lang="ja-JP" altLang="en-US" sz="1200">
              <a:solidFill>
                <a:schemeClr val="tx1"/>
              </a:solidFill>
              <a:effectLst/>
              <a:latin typeface="+mn-lt"/>
              <a:ea typeface="+mn-ea"/>
              <a:cs typeface="+mn-cs"/>
            </a:rPr>
            <a:t>減少</a:t>
          </a:r>
          <a:r>
            <a:rPr kumimoji="1" lang="ja-JP" altLang="ja-JP" sz="1200">
              <a:solidFill>
                <a:schemeClr val="tx1"/>
              </a:solidFill>
              <a:effectLst/>
              <a:latin typeface="+mn-lt"/>
              <a:ea typeface="+mn-ea"/>
              <a:cs typeface="+mn-cs"/>
            </a:rPr>
            <a:t>し</a:t>
          </a:r>
          <a:r>
            <a:rPr kumimoji="1" lang="ja-JP" altLang="en-US" sz="1200">
              <a:solidFill>
                <a:schemeClr val="tx1"/>
              </a:solidFill>
              <a:effectLst/>
              <a:latin typeface="+mn-lt"/>
              <a:ea typeface="+mn-ea"/>
              <a:cs typeface="+mn-cs"/>
            </a:rPr>
            <a:t>たが</a:t>
          </a:r>
          <a:r>
            <a:rPr kumimoji="1" lang="ja-JP"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なお、</a:t>
          </a:r>
          <a:r>
            <a:rPr kumimoji="1" lang="ja-JP" altLang="ja-JP" sz="1200" baseline="0">
              <a:solidFill>
                <a:schemeClr val="tx1"/>
              </a:solidFill>
              <a:effectLst/>
              <a:latin typeface="+mn-lt"/>
              <a:ea typeface="+mn-ea"/>
              <a:cs typeface="+mn-cs"/>
            </a:rPr>
            <a:t>類似団体平均を</a:t>
          </a:r>
          <a:r>
            <a:rPr kumimoji="1" lang="ja-JP" altLang="en-US" sz="1200" baseline="0">
              <a:solidFill>
                <a:schemeClr val="tx1"/>
              </a:solidFill>
              <a:effectLst/>
              <a:latin typeface="+mn-lt"/>
              <a:ea typeface="+mn-ea"/>
              <a:cs typeface="+mn-cs"/>
            </a:rPr>
            <a:t>０</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９</a:t>
          </a:r>
          <a:r>
            <a:rPr kumimoji="1" lang="ja-JP" altLang="ja-JP" sz="1200" baseline="0">
              <a:solidFill>
                <a:schemeClr val="tx1"/>
              </a:solidFill>
              <a:effectLst/>
              <a:latin typeface="+mn-lt"/>
              <a:ea typeface="+mn-ea"/>
              <a:cs typeface="+mn-cs"/>
            </a:rPr>
            <a:t>％上回った。</a:t>
          </a:r>
          <a:r>
            <a:rPr kumimoji="1" lang="ja-JP" altLang="en-US" sz="1200" baseline="0">
              <a:solidFill>
                <a:schemeClr val="tx1"/>
              </a:solidFill>
              <a:effectLst/>
              <a:latin typeface="+mn-lt"/>
              <a:ea typeface="+mn-ea"/>
              <a:cs typeface="+mn-cs"/>
            </a:rPr>
            <a:t>令和元</a:t>
          </a:r>
          <a:r>
            <a:rPr kumimoji="1" lang="ja-JP" altLang="ja-JP" sz="1200" baseline="0">
              <a:solidFill>
                <a:schemeClr val="tx1"/>
              </a:solidFill>
              <a:effectLst/>
              <a:latin typeface="+mn-lt"/>
              <a:ea typeface="+mn-ea"/>
              <a:cs typeface="+mn-cs"/>
            </a:rPr>
            <a:t>年度からは下水道事業が公営企業会計に移行することにより、繰出金から補助費等へのシフトが見込まれる。</a:t>
          </a:r>
          <a:endParaRPr lang="ja-JP" altLang="ja-JP" sz="12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107950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5671800" y="985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107950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4782800" y="982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54610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893800" y="976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46990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flipV="1">
          <a:off x="13004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tx1"/>
              </a:solidFill>
              <a:effectLst/>
              <a:latin typeface="+mn-lt"/>
              <a:ea typeface="+mn-ea"/>
              <a:cs typeface="+mn-cs"/>
            </a:rPr>
            <a:t>補助費等に係る経常収支比率は、秦野市伊勢原市環境衛生組合で</a:t>
          </a:r>
          <a:r>
            <a:rPr kumimoji="1" lang="ja-JP" altLang="en-US" sz="1200" baseline="0">
              <a:solidFill>
                <a:schemeClr val="tx1"/>
              </a:solidFill>
              <a:effectLst/>
              <a:latin typeface="+mn-lt"/>
              <a:ea typeface="+mn-ea"/>
              <a:cs typeface="+mn-cs"/>
            </a:rPr>
            <a:t>の</a:t>
          </a:r>
          <a:r>
            <a:rPr kumimoji="1" lang="ja-JP" altLang="ja-JP" sz="1200" baseline="0">
              <a:solidFill>
                <a:schemeClr val="tx1"/>
              </a:solidFill>
              <a:effectLst/>
              <a:latin typeface="+mn-lt"/>
              <a:ea typeface="+mn-ea"/>
              <a:cs typeface="+mn-cs"/>
            </a:rPr>
            <a:t>斎場増改築</a:t>
          </a:r>
          <a:r>
            <a:rPr kumimoji="1" lang="ja-JP" altLang="en-US" sz="1200" baseline="0">
              <a:solidFill>
                <a:schemeClr val="tx1"/>
              </a:solidFill>
              <a:effectLst/>
              <a:latin typeface="+mn-lt"/>
              <a:ea typeface="+mn-ea"/>
              <a:cs typeface="+mn-cs"/>
            </a:rPr>
            <a:t>の</a:t>
          </a:r>
          <a:r>
            <a:rPr kumimoji="1" lang="ja-JP" altLang="ja-JP" sz="1200" baseline="0">
              <a:solidFill>
                <a:schemeClr val="tx1"/>
              </a:solidFill>
              <a:effectLst/>
              <a:latin typeface="+mn-lt"/>
              <a:ea typeface="+mn-ea"/>
              <a:cs typeface="+mn-cs"/>
            </a:rPr>
            <a:t>進ちょくに伴い負担金が</a:t>
          </a:r>
          <a:r>
            <a:rPr kumimoji="1" lang="ja-JP" altLang="en-US" sz="1200" baseline="0">
              <a:solidFill>
                <a:schemeClr val="tx1"/>
              </a:solidFill>
              <a:effectLst/>
              <a:latin typeface="+mn-lt"/>
              <a:ea typeface="+mn-ea"/>
              <a:cs typeface="+mn-cs"/>
            </a:rPr>
            <a:t>減となったことや幼稚園就園奨励費補助金が子ども・子育て支援新制度へ移行し</a:t>
          </a:r>
          <a:r>
            <a:rPr kumimoji="1" lang="ja-JP" altLang="ja-JP" sz="1200" baseline="0">
              <a:solidFill>
                <a:schemeClr val="tx1"/>
              </a:solidFill>
              <a:effectLst/>
              <a:latin typeface="+mn-lt"/>
              <a:ea typeface="+mn-ea"/>
              <a:cs typeface="+mn-cs"/>
            </a:rPr>
            <a:t>たことなどにより</a:t>
          </a:r>
          <a:r>
            <a:rPr kumimoji="1" lang="ja-JP" altLang="en-US" sz="1200" baseline="0">
              <a:solidFill>
                <a:schemeClr val="tx1"/>
              </a:solidFill>
              <a:effectLst/>
              <a:latin typeface="+mn-lt"/>
              <a:ea typeface="+mn-ea"/>
              <a:cs typeface="+mn-cs"/>
            </a:rPr>
            <a:t>減となり</a:t>
          </a:r>
          <a:r>
            <a:rPr kumimoji="1" lang="ja-JP" altLang="ja-JP" sz="1200" baseline="0">
              <a:solidFill>
                <a:schemeClr val="tx1"/>
              </a:solidFill>
              <a:effectLst/>
              <a:latin typeface="+mn-lt"/>
              <a:ea typeface="+mn-ea"/>
              <a:cs typeface="+mn-cs"/>
            </a:rPr>
            <a:t>、前年度と比較して０．</a:t>
          </a:r>
          <a:r>
            <a:rPr kumimoji="1" lang="ja-JP" altLang="en-US" sz="1200" baseline="0">
              <a:solidFill>
                <a:schemeClr val="tx1"/>
              </a:solidFill>
              <a:effectLst/>
              <a:latin typeface="+mn-lt"/>
              <a:ea typeface="+mn-ea"/>
              <a:cs typeface="+mn-cs"/>
            </a:rPr>
            <a:t>４</a:t>
          </a:r>
          <a:r>
            <a:rPr kumimoji="1" lang="ja-JP" altLang="ja-JP" sz="1200" baseline="0">
              <a:solidFill>
                <a:schemeClr val="tx1"/>
              </a:solidFill>
              <a:effectLst/>
              <a:latin typeface="+mn-lt"/>
              <a:ea typeface="+mn-ea"/>
              <a:cs typeface="+mn-cs"/>
            </a:rPr>
            <a:t>ポイント</a:t>
          </a:r>
          <a:r>
            <a:rPr kumimoji="1" lang="ja-JP" altLang="en-US" sz="1200" baseline="0">
              <a:solidFill>
                <a:schemeClr val="tx1"/>
              </a:solidFill>
              <a:effectLst/>
              <a:latin typeface="+mn-lt"/>
              <a:ea typeface="+mn-ea"/>
              <a:cs typeface="+mn-cs"/>
            </a:rPr>
            <a:t>減少</a:t>
          </a:r>
          <a:r>
            <a:rPr kumimoji="1" lang="ja-JP" altLang="ja-JP" sz="1200" baseline="0">
              <a:solidFill>
                <a:schemeClr val="tx1"/>
              </a:solidFill>
              <a:effectLst/>
              <a:latin typeface="+mn-lt"/>
              <a:ea typeface="+mn-ea"/>
              <a:cs typeface="+mn-cs"/>
            </a:rPr>
            <a:t>し、類似団体平均を２．</a:t>
          </a:r>
          <a:r>
            <a:rPr kumimoji="1" lang="ja-JP" altLang="en-US" sz="1200" baseline="0">
              <a:solidFill>
                <a:schemeClr val="tx1"/>
              </a:solidFill>
              <a:effectLst/>
              <a:latin typeface="+mn-lt"/>
              <a:ea typeface="+mn-ea"/>
              <a:cs typeface="+mn-cs"/>
            </a:rPr>
            <a:t>６</a:t>
          </a:r>
          <a:r>
            <a:rPr kumimoji="1" lang="ja-JP" altLang="ja-JP" sz="1200" baseline="0">
              <a:solidFill>
                <a:schemeClr val="tx1"/>
              </a:solidFill>
              <a:effectLst/>
              <a:latin typeface="+mn-lt"/>
              <a:ea typeface="+mn-ea"/>
              <a:cs typeface="+mn-cs"/>
            </a:rPr>
            <a:t>ポイント下回っている。今後も適正水準の確保に努める。</a:t>
          </a:r>
          <a:endParaRPr lang="ja-JP" altLang="ja-JP" sz="12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35</xdr:row>
      <xdr:rowOff>97064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5671800" y="60542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a:extLst>
            <a:ext uri="{FF2B5EF4-FFF2-40B4-BE49-F238E27FC236}">
              <a16:creationId xmlns="" xmlns:a16="http://schemas.microsoft.com/office/drawing/2014/main" id="{00000000-0008-0000-0400-00003B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20864</xdr:rowOff>
    </xdr:from>
    <xdr:to>
      <xdr:col>78</xdr:col>
      <xdr:colOff>69850</xdr:colOff>
      <xdr:row>35</xdr:row>
      <xdr:rowOff>97064</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4782800" y="6021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20864</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a:off x="13893800" y="595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159657</xdr:rowOff>
    </xdr:to>
    <xdr:cxnSp macro="">
      <xdr:nvCxnSpPr>
        <xdr:cNvPr id="323" name="直線コネクタ 322">
          <a:extLst>
            <a:ext uri="{FF2B5EF4-FFF2-40B4-BE49-F238E27FC236}">
              <a16:creationId xmlns="" xmlns:a16="http://schemas.microsoft.com/office/drawing/2014/main" id="{00000000-0008-0000-0400-000043010000}"/>
            </a:ext>
          </a:extLst>
        </xdr:cNvPr>
        <xdr:cNvCxnSpPr/>
      </xdr:nvCxnSpPr>
      <xdr:spPr>
        <a:xfrm flipV="1">
          <a:off x="13004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a:extLst>
            <a:ext uri="{FF2B5EF4-FFF2-40B4-BE49-F238E27FC236}">
              <a16:creationId xmlns="" xmlns:a16="http://schemas.microsoft.com/office/drawing/2014/main" id="{00000000-0008-0000-0400-000044010000}"/>
            </a:ext>
          </a:extLst>
        </xdr:cNvPr>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2722</xdr:rowOff>
    </xdr:from>
    <xdr:to>
      <xdr:col>82</xdr:col>
      <xdr:colOff>158750</xdr:colOff>
      <xdr:row>35</xdr:row>
      <xdr:rowOff>104322</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6459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19249</xdr:rowOff>
    </xdr:from>
    <xdr:ext cx="762000" cy="259045"/>
    <xdr:sp macro="" textlink="">
      <xdr:nvSpPr>
        <xdr:cNvPr id="334" name="補助費等該当値テキスト">
          <a:extLst>
            <a:ext uri="{FF2B5EF4-FFF2-40B4-BE49-F238E27FC236}">
              <a16:creationId xmlns="" xmlns:a16="http://schemas.microsoft.com/office/drawing/2014/main" id="{00000000-0008-0000-0400-00004E010000}"/>
            </a:ext>
          </a:extLst>
        </xdr:cNvPr>
        <xdr:cNvSpPr txBox="1"/>
      </xdr:nvSpPr>
      <xdr:spPr>
        <a:xfrm>
          <a:off x="16598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46264</xdr:rowOff>
    </xdr:from>
    <xdr:to>
      <xdr:col>78</xdr:col>
      <xdr:colOff>120650</xdr:colOff>
      <xdr:row>35</xdr:row>
      <xdr:rowOff>147864</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5621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158041</xdr:rowOff>
    </xdr:from>
    <xdr:ext cx="7366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5290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141514</xdr:rowOff>
    </xdr:from>
    <xdr:to>
      <xdr:col>74</xdr:col>
      <xdr:colOff>31750</xdr:colOff>
      <xdr:row>35</xdr:row>
      <xdr:rowOff>71664</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4732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81841</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4401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108857</xdr:rowOff>
    </xdr:from>
    <xdr:to>
      <xdr:col>65</xdr:col>
      <xdr:colOff>53975</xdr:colOff>
      <xdr:row>35</xdr:row>
      <xdr:rowOff>39007</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49184</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tx1"/>
              </a:solidFill>
              <a:effectLst/>
              <a:latin typeface="+mn-lt"/>
              <a:ea typeface="+mn-ea"/>
              <a:cs typeface="+mn-cs"/>
            </a:rPr>
            <a:t>公債費に係る経常収支比率は、償還元金</a:t>
          </a:r>
          <a:r>
            <a:rPr kumimoji="1" lang="ja-JP" altLang="en-US" sz="1200" baseline="0">
              <a:solidFill>
                <a:schemeClr val="tx1"/>
              </a:solidFill>
              <a:effectLst/>
              <a:latin typeface="+mn-lt"/>
              <a:ea typeface="+mn-ea"/>
              <a:cs typeface="+mn-cs"/>
            </a:rPr>
            <a:t>が増加したものの償還利子が減少したこと</a:t>
          </a:r>
          <a:r>
            <a:rPr kumimoji="1" lang="ja-JP" altLang="ja-JP" sz="1200" baseline="0">
              <a:solidFill>
                <a:schemeClr val="tx1"/>
              </a:solidFill>
              <a:effectLst/>
              <a:latin typeface="+mn-lt"/>
              <a:ea typeface="+mn-ea"/>
              <a:cs typeface="+mn-cs"/>
            </a:rPr>
            <a:t>により、前年度と</a:t>
          </a:r>
          <a:r>
            <a:rPr kumimoji="1" lang="ja-JP" altLang="en-US" sz="1200" baseline="0">
              <a:solidFill>
                <a:schemeClr val="tx1"/>
              </a:solidFill>
              <a:effectLst/>
              <a:latin typeface="+mn-lt"/>
              <a:ea typeface="+mn-ea"/>
              <a:cs typeface="+mn-cs"/>
            </a:rPr>
            <a:t>同率となった</a:t>
          </a:r>
          <a:r>
            <a:rPr kumimoji="1" lang="ja-JP" altLang="ja-JP" sz="1200" baseline="0">
              <a:solidFill>
                <a:schemeClr val="tx1"/>
              </a:solidFill>
              <a:effectLst/>
              <a:latin typeface="+mn-lt"/>
              <a:ea typeface="+mn-ea"/>
              <a:cs typeface="+mn-cs"/>
            </a:rPr>
            <a:t>が、類似団体平均を０．</a:t>
          </a:r>
          <a:r>
            <a:rPr kumimoji="1" lang="ja-JP" altLang="en-US" sz="1200" baseline="0">
              <a:solidFill>
                <a:schemeClr val="tx1"/>
              </a:solidFill>
              <a:effectLst/>
              <a:latin typeface="+mn-lt"/>
              <a:ea typeface="+mn-ea"/>
              <a:cs typeface="+mn-cs"/>
            </a:rPr>
            <a:t>３</a:t>
          </a:r>
          <a:r>
            <a:rPr kumimoji="1" lang="ja-JP" altLang="ja-JP" sz="1200" baseline="0">
              <a:solidFill>
                <a:schemeClr val="tx1"/>
              </a:solidFill>
              <a:effectLst/>
              <a:latin typeface="+mn-lt"/>
              <a:ea typeface="+mn-ea"/>
              <a:cs typeface="+mn-cs"/>
            </a:rPr>
            <a:t>ポイント下回っている。今後、新規の市債の発行額が償還額を上回らないように、新規借入を抑制する等、財政健全化に努める。</a:t>
          </a:r>
          <a:endParaRPr lang="ja-JP" altLang="ja-JP" sz="1200">
            <a:solidFill>
              <a:schemeClr val="tx1"/>
            </a:solidFill>
            <a:effectLst/>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8889</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a:off x="3987800" y="13210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a:extLst>
            <a:ext uri="{FF2B5EF4-FFF2-40B4-BE49-F238E27FC236}">
              <a16:creationId xmlns="" xmlns:a16="http://schemas.microsoft.com/office/drawing/2014/main" id="{00000000-0008-0000-0400-00007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8889</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a:off x="3098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157480</xdr:rowOff>
    </xdr:to>
    <xdr:cxnSp macro="">
      <xdr:nvCxnSpPr>
        <xdr:cNvPr id="381" name="直線コネクタ 380">
          <a:extLst>
            <a:ext uri="{FF2B5EF4-FFF2-40B4-BE49-F238E27FC236}">
              <a16:creationId xmlns="" xmlns:a16="http://schemas.microsoft.com/office/drawing/2014/main" id="{00000000-0008-0000-0400-00007D010000}"/>
            </a:ext>
          </a:extLst>
        </xdr:cNvPr>
        <xdr:cNvCxnSpPr/>
      </xdr:nvCxnSpPr>
      <xdr:spPr>
        <a:xfrm>
          <a:off x="2209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165100</xdr:rowOff>
    </xdr:to>
    <xdr:cxnSp macro="">
      <xdr:nvCxnSpPr>
        <xdr:cNvPr id="384" name="直線コネクタ 383">
          <a:extLst>
            <a:ext uri="{FF2B5EF4-FFF2-40B4-BE49-F238E27FC236}">
              <a16:creationId xmlns="" xmlns:a16="http://schemas.microsoft.com/office/drawing/2014/main" id="{00000000-0008-0000-0400-000080010000}"/>
            </a:ext>
          </a:extLst>
        </xdr:cNvPr>
        <xdr:cNvCxnSpPr/>
      </xdr:nvCxnSpPr>
      <xdr:spPr>
        <a:xfrm flipV="1">
          <a:off x="1320800" y="13141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5" name="公債費該当値テキスト">
          <a:extLst>
            <a:ext uri="{FF2B5EF4-FFF2-40B4-BE49-F238E27FC236}">
              <a16:creationId xmlns="" xmlns:a16="http://schemas.microsoft.com/office/drawing/2014/main" id="{00000000-0008-0000-0400-00008B010000}"/>
            </a:ext>
          </a:extLst>
        </xdr:cNvPr>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400" name="楕円 399">
          <a:extLst>
            <a:ext uri="{FF2B5EF4-FFF2-40B4-BE49-F238E27FC236}">
              <a16:creationId xmlns="" xmlns:a16="http://schemas.microsoft.com/office/drawing/2014/main" id="{00000000-0008-0000-0400-000090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402" name="楕円 401">
          <a:extLst>
            <a:ext uri="{FF2B5EF4-FFF2-40B4-BE49-F238E27FC236}">
              <a16:creationId xmlns="" xmlns:a16="http://schemas.microsoft.com/office/drawing/2014/main" id="{00000000-0008-0000-0400-000092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tx1"/>
              </a:solidFill>
              <a:effectLst/>
              <a:latin typeface="+mn-lt"/>
              <a:ea typeface="+mn-ea"/>
              <a:cs typeface="+mn-cs"/>
            </a:rPr>
            <a:t>公債費以外は、前年度と比較して</a:t>
          </a:r>
          <a:r>
            <a:rPr kumimoji="1" lang="ja-JP" altLang="en-US" sz="1200" baseline="0">
              <a:solidFill>
                <a:schemeClr val="tx1"/>
              </a:solidFill>
              <a:effectLst/>
              <a:latin typeface="+mn-lt"/>
              <a:ea typeface="+mn-ea"/>
              <a:cs typeface="+mn-cs"/>
            </a:rPr>
            <a:t>０</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２</a:t>
          </a:r>
          <a:r>
            <a:rPr kumimoji="1" lang="ja-JP" altLang="ja-JP" sz="1200" baseline="0">
              <a:solidFill>
                <a:schemeClr val="tx1"/>
              </a:solidFill>
              <a:effectLst/>
              <a:latin typeface="+mn-lt"/>
              <a:ea typeface="+mn-ea"/>
              <a:cs typeface="+mn-cs"/>
            </a:rPr>
            <a:t>ポイント増加し、類似団体平均を</a:t>
          </a:r>
          <a:r>
            <a:rPr kumimoji="1" lang="ja-JP" altLang="en-US" sz="1200" baseline="0">
              <a:solidFill>
                <a:schemeClr val="tx1"/>
              </a:solidFill>
              <a:effectLst/>
              <a:latin typeface="+mn-lt"/>
              <a:ea typeface="+mn-ea"/>
              <a:cs typeface="+mn-cs"/>
            </a:rPr>
            <a:t>３</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７</a:t>
          </a:r>
          <a:r>
            <a:rPr kumimoji="1" lang="ja-JP" altLang="ja-JP" sz="1200" baseline="0">
              <a:solidFill>
                <a:schemeClr val="tx1"/>
              </a:solidFill>
              <a:effectLst/>
              <a:latin typeface="+mn-lt"/>
              <a:ea typeface="+mn-ea"/>
              <a:cs typeface="+mn-cs"/>
            </a:rPr>
            <a:t>ポイント上回っている。人件費の経常収支比率が平均に比べ高い水準にあることが主な要因である。引き続き</a:t>
          </a:r>
          <a:r>
            <a:rPr kumimoji="1" lang="ja-JP" altLang="en-US" sz="1200" baseline="0">
              <a:solidFill>
                <a:schemeClr val="tx1"/>
              </a:solidFill>
              <a:effectLst/>
              <a:latin typeface="+mn-lt"/>
              <a:ea typeface="+mn-ea"/>
              <a:cs typeface="+mn-cs"/>
            </a:rPr>
            <a:t>、着実に</a:t>
          </a:r>
          <a:r>
            <a:rPr kumimoji="1" lang="ja-JP" altLang="ja-JP" sz="1200" baseline="0">
              <a:solidFill>
                <a:schemeClr val="tx1"/>
              </a:solidFill>
              <a:effectLst/>
              <a:latin typeface="+mn-lt"/>
              <a:ea typeface="+mn-ea"/>
              <a:cs typeface="+mn-cs"/>
            </a:rPr>
            <a:t>定員適正化</a:t>
          </a:r>
          <a:r>
            <a:rPr kumimoji="1" lang="ja-JP" altLang="en-US" sz="1200" baseline="0">
              <a:solidFill>
                <a:schemeClr val="tx1"/>
              </a:solidFill>
              <a:effectLst/>
              <a:latin typeface="+mn-lt"/>
              <a:ea typeface="+mn-ea"/>
              <a:cs typeface="+mn-cs"/>
            </a:rPr>
            <a:t>や行財政改革</a:t>
          </a:r>
          <a:r>
            <a:rPr kumimoji="1" lang="ja-JP" altLang="ja-JP" sz="1200" baseline="0">
              <a:solidFill>
                <a:schemeClr val="tx1"/>
              </a:solidFill>
              <a:effectLst/>
              <a:latin typeface="+mn-lt"/>
              <a:ea typeface="+mn-ea"/>
              <a:cs typeface="+mn-cs"/>
            </a:rPr>
            <a:t>に取り組む。</a:t>
          </a:r>
          <a:endParaRPr lang="ja-JP" altLang="ja-JP" sz="1200">
            <a:solidFill>
              <a:schemeClr val="tx1"/>
            </a:solidFill>
            <a:effectLst/>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64136</xdr:rowOff>
    </xdr:from>
    <xdr:to>
      <xdr:col>82</xdr:col>
      <xdr:colOff>107950</xdr:colOff>
      <xdr:row>78</xdr:row>
      <xdr:rowOff>75564</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5671800" y="134372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a:extLst>
            <a:ext uri="{FF2B5EF4-FFF2-40B4-BE49-F238E27FC236}">
              <a16:creationId xmlns="" xmlns:a16="http://schemas.microsoft.com/office/drawing/2014/main" id="{00000000-0008-0000-0400-0000B1010000}"/>
            </a:ext>
          </a:extLst>
        </xdr:cNvPr>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64136</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4782800" y="1331722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115570</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a:off x="13893800" y="13202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104139</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flipV="1">
          <a:off x="13004800" y="132029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24764</xdr:rowOff>
    </xdr:from>
    <xdr:to>
      <xdr:col>82</xdr:col>
      <xdr:colOff>158750</xdr:colOff>
      <xdr:row>78</xdr:row>
      <xdr:rowOff>126364</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64592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168291</xdr:rowOff>
    </xdr:from>
    <xdr:ext cx="762000" cy="259045"/>
    <xdr:sp macro="" textlink="">
      <xdr:nvSpPr>
        <xdr:cNvPr id="452" name="公債費以外該当値テキスト">
          <a:extLst>
            <a:ext uri="{FF2B5EF4-FFF2-40B4-BE49-F238E27FC236}">
              <a16:creationId xmlns="" xmlns:a16="http://schemas.microsoft.com/office/drawing/2014/main" id="{00000000-0008-0000-0400-0000C4010000}"/>
            </a:ext>
          </a:extLst>
        </xdr:cNvPr>
        <xdr:cNvSpPr txBox="1"/>
      </xdr:nvSpPr>
      <xdr:spPr>
        <a:xfrm>
          <a:off x="165989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13336</xdr:rowOff>
    </xdr:from>
    <xdr:to>
      <xdr:col>78</xdr:col>
      <xdr:colOff>120650</xdr:colOff>
      <xdr:row>78</xdr:row>
      <xdr:rowOff>114936</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5621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99713</xdr:rowOff>
    </xdr:from>
    <xdr:ext cx="7366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5290800" y="1347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9" name="楕円 458">
          <a:extLst>
            <a:ext uri="{FF2B5EF4-FFF2-40B4-BE49-F238E27FC236}">
              <a16:creationId xmlns="" xmlns:a16="http://schemas.microsoft.com/office/drawing/2014/main" id="{00000000-0008-0000-0400-0000CB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156337</xdr:rowOff>
    </xdr:from>
    <xdr:to>
      <xdr:col>29</xdr:col>
      <xdr:colOff>127000</xdr:colOff>
      <xdr:row>16</xdr:row>
      <xdr:rowOff>26557</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2775712"/>
          <a:ext cx="647700" cy="4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11335</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0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156337</xdr:rowOff>
    </xdr:from>
    <xdr:to>
      <xdr:col>26</xdr:col>
      <xdr:colOff>50800</xdr:colOff>
      <xdr:row>16</xdr:row>
      <xdr:rowOff>16075</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775712"/>
          <a:ext cx="698500" cy="31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148924</xdr:rowOff>
    </xdr:from>
    <xdr:to>
      <xdr:col>22</xdr:col>
      <xdr:colOff>114300</xdr:colOff>
      <xdr:row>16</xdr:row>
      <xdr:rowOff>16075</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3606800" y="2768299"/>
          <a:ext cx="6985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148924</xdr:rowOff>
    </xdr:from>
    <xdr:to>
      <xdr:col>18</xdr:col>
      <xdr:colOff>177800</xdr:colOff>
      <xdr:row>15</xdr:row>
      <xdr:rowOff>158427</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768299"/>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147207</xdr:rowOff>
    </xdr:from>
    <xdr:to>
      <xdr:col>29</xdr:col>
      <xdr:colOff>177800</xdr:colOff>
      <xdr:row>16</xdr:row>
      <xdr:rowOff>77357</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76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163734</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61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105537</xdr:rowOff>
    </xdr:from>
    <xdr:to>
      <xdr:col>26</xdr:col>
      <xdr:colOff>101600</xdr:colOff>
      <xdr:row>16</xdr:row>
      <xdr:rowOff>35687</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72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45864</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493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136725</xdr:rowOff>
    </xdr:from>
    <xdr:to>
      <xdr:col>22</xdr:col>
      <xdr:colOff>165100</xdr:colOff>
      <xdr:row>16</xdr:row>
      <xdr:rowOff>66875</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75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77052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5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98124</xdr:rowOff>
    </xdr:from>
    <xdr:to>
      <xdr:col>19</xdr:col>
      <xdr:colOff>38100</xdr:colOff>
      <xdr:row>16</xdr:row>
      <xdr:rowOff>28274</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71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38451</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48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107627</xdr:rowOff>
    </xdr:from>
    <xdr:to>
      <xdr:col>15</xdr:col>
      <xdr:colOff>101600</xdr:colOff>
      <xdr:row>16</xdr:row>
      <xdr:rowOff>37777</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72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47954</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49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82499</xdr:rowOff>
    </xdr:from>
    <xdr:to>
      <xdr:col>29</xdr:col>
      <xdr:colOff>127000</xdr:colOff>
      <xdr:row>35</xdr:row>
      <xdr:rowOff>120676</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6692849"/>
          <a:ext cx="647700" cy="38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73013</xdr:rowOff>
    </xdr:from>
    <xdr:to>
      <xdr:col>26</xdr:col>
      <xdr:colOff>50800</xdr:colOff>
      <xdr:row>35</xdr:row>
      <xdr:rowOff>82499</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4305300" y="6683363"/>
          <a:ext cx="698500" cy="9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73013</xdr:rowOff>
    </xdr:from>
    <xdr:to>
      <xdr:col>22</xdr:col>
      <xdr:colOff>114300</xdr:colOff>
      <xdr:row>35</xdr:row>
      <xdr:rowOff>136372</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3606800" y="6683363"/>
          <a:ext cx="698500" cy="63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136372</xdr:rowOff>
    </xdr:from>
    <xdr:to>
      <xdr:col>18</xdr:col>
      <xdr:colOff>177800</xdr:colOff>
      <xdr:row>35</xdr:row>
      <xdr:rowOff>268580</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flipV="1">
          <a:off x="2908300" y="6746722"/>
          <a:ext cx="698500" cy="13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69876</xdr:rowOff>
    </xdr:from>
    <xdr:to>
      <xdr:col>29</xdr:col>
      <xdr:colOff>177800</xdr:colOff>
      <xdr:row>35</xdr:row>
      <xdr:rowOff>171476</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68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257853</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52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31699</xdr:rowOff>
    </xdr:from>
    <xdr:to>
      <xdr:col>26</xdr:col>
      <xdr:colOff>101600</xdr:colOff>
      <xdr:row>35</xdr:row>
      <xdr:rowOff>133299</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64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143476</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410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22213</xdr:rowOff>
    </xdr:from>
    <xdr:to>
      <xdr:col>22</xdr:col>
      <xdr:colOff>165100</xdr:colOff>
      <xdr:row>35</xdr:row>
      <xdr:rowOff>123813</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63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133989</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40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85572</xdr:rowOff>
    </xdr:from>
    <xdr:to>
      <xdr:col>19</xdr:col>
      <xdr:colOff>38100</xdr:colOff>
      <xdr:row>35</xdr:row>
      <xdr:rowOff>187172</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69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197349</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4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217780</xdr:rowOff>
    </xdr:from>
    <xdr:to>
      <xdr:col>15</xdr:col>
      <xdr:colOff>101600</xdr:colOff>
      <xdr:row>35</xdr:row>
      <xdr:rowOff>319380</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8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304157</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9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100,777
98,386
55.56
31,613,499
30,601,195
954,110
19,462,666
23,482,524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57698</xdr:rowOff>
    </xdr:from>
    <xdr:to>
      <xdr:col>24</xdr:col>
      <xdr:colOff>63500</xdr:colOff>
      <xdr:row>33</xdr:row>
      <xdr:rowOff>114913</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5715548"/>
          <a:ext cx="8382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57698</xdr:rowOff>
    </xdr:from>
    <xdr:to>
      <xdr:col>19</xdr:col>
      <xdr:colOff>177800</xdr:colOff>
      <xdr:row>33</xdr:row>
      <xdr:rowOff>98062</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5715548"/>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41337</xdr:rowOff>
    </xdr:from>
    <xdr:to>
      <xdr:col>15</xdr:col>
      <xdr:colOff>50800</xdr:colOff>
      <xdr:row>33</xdr:row>
      <xdr:rowOff>98062</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5699187"/>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19130</xdr:rowOff>
    </xdr:from>
    <xdr:to>
      <xdr:col>10</xdr:col>
      <xdr:colOff>114300</xdr:colOff>
      <xdr:row>33</xdr:row>
      <xdr:rowOff>41337</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5676980"/>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64113</xdr:rowOff>
    </xdr:from>
    <xdr:to>
      <xdr:col>24</xdr:col>
      <xdr:colOff>114300</xdr:colOff>
      <xdr:row>33</xdr:row>
      <xdr:rowOff>165713</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57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86990</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5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6898</xdr:rowOff>
    </xdr:from>
    <xdr:to>
      <xdr:col>20</xdr:col>
      <xdr:colOff>38100</xdr:colOff>
      <xdr:row>33</xdr:row>
      <xdr:rowOff>108498</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56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125025</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543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47262</xdr:rowOff>
    </xdr:from>
    <xdr:to>
      <xdr:col>15</xdr:col>
      <xdr:colOff>101600</xdr:colOff>
      <xdr:row>33</xdr:row>
      <xdr:rowOff>148862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57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165389</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54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161987</xdr:rowOff>
    </xdr:from>
    <xdr:to>
      <xdr:col>10</xdr:col>
      <xdr:colOff>165100</xdr:colOff>
      <xdr:row>33</xdr:row>
      <xdr:rowOff>92137</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56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108664</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54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139780</xdr:rowOff>
    </xdr:from>
    <xdr:to>
      <xdr:col>6</xdr:col>
      <xdr:colOff>38100</xdr:colOff>
      <xdr:row>33</xdr:row>
      <xdr:rowOff>69930</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56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86457</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69558</xdr:rowOff>
    </xdr:from>
    <xdr:to>
      <xdr:col>24</xdr:col>
      <xdr:colOff>63500</xdr:colOff>
      <xdr:row>58</xdr:row>
      <xdr:rowOff>75032</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3797300" y="10013658"/>
          <a:ext cx="8382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69558</xdr:rowOff>
    </xdr:from>
    <xdr:to>
      <xdr:col>19</xdr:col>
      <xdr:colOff>177800</xdr:colOff>
      <xdr:row>58</xdr:row>
      <xdr:rowOff>69596</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1001365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66522</xdr:rowOff>
    </xdr:from>
    <xdr:to>
      <xdr:col>15</xdr:col>
      <xdr:colOff>50800</xdr:colOff>
      <xdr:row>58</xdr:row>
      <xdr:rowOff>69596</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a:off x="2019300" y="10010622"/>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66522</xdr:rowOff>
    </xdr:from>
    <xdr:to>
      <xdr:col>10</xdr:col>
      <xdr:colOff>114300</xdr:colOff>
      <xdr:row>58</xdr:row>
      <xdr:rowOff>79896</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10010622"/>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24232</xdr:rowOff>
    </xdr:from>
    <xdr:to>
      <xdr:col>24</xdr:col>
      <xdr:colOff>114300</xdr:colOff>
      <xdr:row>58</xdr:row>
      <xdr:rowOff>125832</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9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110609</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18758</xdr:rowOff>
    </xdr:from>
    <xdr:to>
      <xdr:col>20</xdr:col>
      <xdr:colOff>38100</xdr:colOff>
      <xdr:row>58</xdr:row>
      <xdr:rowOff>120358</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96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111485</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1005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18796</xdr:rowOff>
    </xdr:from>
    <xdr:to>
      <xdr:col>15</xdr:col>
      <xdr:colOff>101600</xdr:colOff>
      <xdr:row>58</xdr:row>
      <xdr:rowOff>120396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9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111523</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100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15722</xdr:rowOff>
    </xdr:from>
    <xdr:to>
      <xdr:col>10</xdr:col>
      <xdr:colOff>165100</xdr:colOff>
      <xdr:row>58</xdr:row>
      <xdr:rowOff>117322</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9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108449</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100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29096</xdr:rowOff>
    </xdr:from>
    <xdr:to>
      <xdr:col>6</xdr:col>
      <xdr:colOff>38100</xdr:colOff>
      <xdr:row>58</xdr:row>
      <xdr:rowOff>130696</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9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121823</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100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98186</xdr:rowOff>
    </xdr:from>
    <xdr:to>
      <xdr:col>24</xdr:col>
      <xdr:colOff>63500</xdr:colOff>
      <xdr:row>77</xdr:row>
      <xdr:rowOff>114371</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299836"/>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114371</xdr:rowOff>
    </xdr:from>
    <xdr:to>
      <xdr:col>19</xdr:col>
      <xdr:colOff>177800</xdr:colOff>
      <xdr:row>77</xdr:row>
      <xdr:rowOff>118028</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331602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118028</xdr:rowOff>
    </xdr:from>
    <xdr:to>
      <xdr:col>15</xdr:col>
      <xdr:colOff>50800</xdr:colOff>
      <xdr:row>77</xdr:row>
      <xdr:rowOff>132659</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019300" y="13319678"/>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132659</xdr:rowOff>
    </xdr:from>
    <xdr:to>
      <xdr:col>10</xdr:col>
      <xdr:colOff>114300</xdr:colOff>
      <xdr:row>77</xdr:row>
      <xdr:rowOff>134762</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333430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47386</xdr:rowOff>
    </xdr:from>
    <xdr:to>
      <xdr:col>24</xdr:col>
      <xdr:colOff>114300</xdr:colOff>
      <xdr:row>77</xdr:row>
      <xdr:rowOff>148986</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2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25813</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22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63571</xdr:rowOff>
    </xdr:from>
    <xdr:to>
      <xdr:col>20</xdr:col>
      <xdr:colOff>38100</xdr:colOff>
      <xdr:row>77</xdr:row>
      <xdr:rowOff>165171</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2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67228</xdr:rowOff>
    </xdr:from>
    <xdr:to>
      <xdr:col>15</xdr:col>
      <xdr:colOff>101600</xdr:colOff>
      <xdr:row>77</xdr:row>
      <xdr:rowOff>168828</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159955</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8" y="1336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81859</xdr:rowOff>
    </xdr:from>
    <xdr:to>
      <xdr:col>10</xdr:col>
      <xdr:colOff>165100</xdr:colOff>
      <xdr:row>78</xdr:row>
      <xdr:rowOff>12009</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2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3136</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8" y="133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83962</xdr:rowOff>
    </xdr:from>
    <xdr:to>
      <xdr:col>6</xdr:col>
      <xdr:colOff>38100</xdr:colOff>
      <xdr:row>78</xdr:row>
      <xdr:rowOff>14112</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2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5239</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37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34061</xdr:rowOff>
    </xdr:from>
    <xdr:to>
      <xdr:col>24</xdr:col>
      <xdr:colOff>63500</xdr:colOff>
      <xdr:row>97</xdr:row>
      <xdr:rowOff>84074</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6664711"/>
          <a:ext cx="838200" cy="5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84074</xdr:rowOff>
    </xdr:from>
    <xdr:to>
      <xdr:col>19</xdr:col>
      <xdr:colOff>177800</xdr:colOff>
      <xdr:row>97</xdr:row>
      <xdr:rowOff>147231</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714724"/>
          <a:ext cx="889000" cy="6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147231</xdr:rowOff>
    </xdr:from>
    <xdr:to>
      <xdr:col>15</xdr:col>
      <xdr:colOff>50800</xdr:colOff>
      <xdr:row>98</xdr:row>
      <xdr:rowOff>12064</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777881"/>
          <a:ext cx="8890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12064</xdr:rowOff>
    </xdr:from>
    <xdr:to>
      <xdr:col>10</xdr:col>
      <xdr:colOff>114300</xdr:colOff>
      <xdr:row>98</xdr:row>
      <xdr:rowOff>75895</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814164"/>
          <a:ext cx="889000" cy="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154711</xdr:rowOff>
    </xdr:from>
    <xdr:to>
      <xdr:col>24</xdr:col>
      <xdr:colOff>114300</xdr:colOff>
      <xdr:row>97</xdr:row>
      <xdr:rowOff>84861</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6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133138</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59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33274</xdr:rowOff>
    </xdr:from>
    <xdr:to>
      <xdr:col>20</xdr:col>
      <xdr:colOff>38100</xdr:colOff>
      <xdr:row>97</xdr:row>
      <xdr:rowOff>134874</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6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126001</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7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96431</xdr:rowOff>
    </xdr:from>
    <xdr:to>
      <xdr:col>15</xdr:col>
      <xdr:colOff>101600</xdr:colOff>
      <xdr:row>98</xdr:row>
      <xdr:rowOff>26581</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7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17708</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8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132714</xdr:rowOff>
    </xdr:from>
    <xdr:to>
      <xdr:col>10</xdr:col>
      <xdr:colOff>165100</xdr:colOff>
      <xdr:row>98</xdr:row>
      <xdr:rowOff>62864</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7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53991</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8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25095</xdr:rowOff>
    </xdr:from>
    <xdr:to>
      <xdr:col>6</xdr:col>
      <xdr:colOff>38100</xdr:colOff>
      <xdr:row>98</xdr:row>
      <xdr:rowOff>126695</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117822</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9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51716</xdr:rowOff>
    </xdr:from>
    <xdr:to>
      <xdr:col>55</xdr:col>
      <xdr:colOff>0</xdr:colOff>
      <xdr:row>38</xdr:row>
      <xdr:rowOff>58089</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9639300" y="6566816"/>
          <a:ext cx="8382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a:extLst>
            <a:ext uri="{FF2B5EF4-FFF2-40B4-BE49-F238E27FC236}">
              <a16:creationId xmlns="" xmlns:a16="http://schemas.microsoft.com/office/drawing/2014/main" id="{00000000-0008-0000-0600-000022010000}"/>
            </a:ext>
          </a:extLst>
        </xdr:cNvPr>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51716</xdr:rowOff>
    </xdr:from>
    <xdr:to>
      <xdr:col>50</xdr:col>
      <xdr:colOff>114300</xdr:colOff>
      <xdr:row>38</xdr:row>
      <xdr:rowOff>53088</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8750300" y="656681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53088</xdr:rowOff>
    </xdr:from>
    <xdr:to>
      <xdr:col>45</xdr:col>
      <xdr:colOff>177800</xdr:colOff>
      <xdr:row>38</xdr:row>
      <xdr:rowOff>55035</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7861300" y="6568188"/>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53257</xdr:rowOff>
    </xdr:from>
    <xdr:to>
      <xdr:col>41</xdr:col>
      <xdr:colOff>50800</xdr:colOff>
      <xdr:row>38</xdr:row>
      <xdr:rowOff>55035</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6972300" y="656835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xdr:rowOff>
    </xdr:from>
    <xdr:to>
      <xdr:col>55</xdr:col>
      <xdr:colOff>50800</xdr:colOff>
      <xdr:row>38</xdr:row>
      <xdr:rowOff>108889</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10426700" y="6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93667</xdr:rowOff>
    </xdr:from>
    <xdr:ext cx="534377" cy="259045"/>
    <xdr:sp macro="" textlink="">
      <xdr:nvSpPr>
        <xdr:cNvPr id="309" name="補助費等該当値テキスト">
          <a:extLst>
            <a:ext uri="{FF2B5EF4-FFF2-40B4-BE49-F238E27FC236}">
              <a16:creationId xmlns="" xmlns:a16="http://schemas.microsoft.com/office/drawing/2014/main" id="{00000000-0008-0000-0600-000035010000}"/>
            </a:ext>
          </a:extLst>
        </xdr:cNvPr>
        <xdr:cNvSpPr txBox="1"/>
      </xdr:nvSpPr>
      <xdr:spPr>
        <a:xfrm>
          <a:off x="10528300" y="64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916</xdr:rowOff>
    </xdr:from>
    <xdr:to>
      <xdr:col>50</xdr:col>
      <xdr:colOff>165100</xdr:colOff>
      <xdr:row>38</xdr:row>
      <xdr:rowOff>102516</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9588500" y="65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93643</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372111" y="66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2288</xdr:rowOff>
    </xdr:from>
    <xdr:to>
      <xdr:col>46</xdr:col>
      <xdr:colOff>38100</xdr:colOff>
      <xdr:row>38</xdr:row>
      <xdr:rowOff>103888</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8699500" y="65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95015</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483111" y="66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4235</xdr:rowOff>
    </xdr:from>
    <xdr:to>
      <xdr:col>41</xdr:col>
      <xdr:colOff>101600</xdr:colOff>
      <xdr:row>38</xdr:row>
      <xdr:rowOff>105835</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7810500" y="65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96962</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594111" y="66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2457</xdr:rowOff>
    </xdr:from>
    <xdr:to>
      <xdr:col>36</xdr:col>
      <xdr:colOff>165100</xdr:colOff>
      <xdr:row>38</xdr:row>
      <xdr:rowOff>104057</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6921500" y="65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95184</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705111" y="66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xdr:rowOff>
    </xdr:from>
    <xdr:to>
      <xdr:col>55</xdr:col>
      <xdr:colOff>0</xdr:colOff>
      <xdr:row>58</xdr:row>
      <xdr:rowOff>44472</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9639300" y="9944133"/>
          <a:ext cx="8382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xdr:rowOff>
    </xdr:from>
    <xdr:to>
      <xdr:col>50</xdr:col>
      <xdr:colOff>114300</xdr:colOff>
      <xdr:row>58</xdr:row>
      <xdr:rowOff>5702</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8750300" y="9944133"/>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5702</xdr:rowOff>
    </xdr:from>
    <xdr:to>
      <xdr:col>45</xdr:col>
      <xdr:colOff>177800</xdr:colOff>
      <xdr:row>58</xdr:row>
      <xdr:rowOff>36548</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7861300" y="9949802"/>
          <a:ext cx="8890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36548</xdr:rowOff>
    </xdr:from>
    <xdr:to>
      <xdr:col>41</xdr:col>
      <xdr:colOff>50800</xdr:colOff>
      <xdr:row>58</xdr:row>
      <xdr:rowOff>55423</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6972300" y="9980648"/>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165122</xdr:rowOff>
    </xdr:from>
    <xdr:to>
      <xdr:col>55</xdr:col>
      <xdr:colOff>50800</xdr:colOff>
      <xdr:row>58</xdr:row>
      <xdr:rowOff>95272</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9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80049</xdr:rowOff>
    </xdr:from>
    <xdr:ext cx="534377"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8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120683</xdr:rowOff>
    </xdr:from>
    <xdr:to>
      <xdr:col>50</xdr:col>
      <xdr:colOff>165100</xdr:colOff>
      <xdr:row>58</xdr:row>
      <xdr:rowOff>50833</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8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41960</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72111" y="99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126352</xdr:rowOff>
    </xdr:from>
    <xdr:to>
      <xdr:col>46</xdr:col>
      <xdr:colOff>38100</xdr:colOff>
      <xdr:row>58</xdr:row>
      <xdr:rowOff>56502</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8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47629</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83111" y="99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157198</xdr:rowOff>
    </xdr:from>
    <xdr:to>
      <xdr:col>41</xdr:col>
      <xdr:colOff>101600</xdr:colOff>
      <xdr:row>58</xdr:row>
      <xdr:rowOff>87348</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9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78475</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94111" y="1002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4623</xdr:rowOff>
    </xdr:from>
    <xdr:to>
      <xdr:col>36</xdr:col>
      <xdr:colOff>165100</xdr:colOff>
      <xdr:row>58</xdr:row>
      <xdr:rowOff>106223</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9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97350</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05111" y="100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134632</xdr:rowOff>
    </xdr:from>
    <xdr:to>
      <xdr:col>55</xdr:col>
      <xdr:colOff>0</xdr:colOff>
      <xdr:row>78</xdr:row>
      <xdr:rowOff>149974</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9639300" y="13507732"/>
          <a:ext cx="8382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a:extLst>
            <a:ext uri="{FF2B5EF4-FFF2-40B4-BE49-F238E27FC236}">
              <a16:creationId xmlns="" xmlns:a16="http://schemas.microsoft.com/office/drawing/2014/main" id="{00000000-0008-0000-0600-000094010000}"/>
            </a:ext>
          </a:extLst>
        </xdr:cNvPr>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115976</xdr:rowOff>
    </xdr:from>
    <xdr:to>
      <xdr:col>50</xdr:col>
      <xdr:colOff>114300</xdr:colOff>
      <xdr:row>78</xdr:row>
      <xdr:rowOff>134632</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8750300" y="13489076"/>
          <a:ext cx="889000" cy="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115976</xdr:rowOff>
    </xdr:from>
    <xdr:to>
      <xdr:col>45</xdr:col>
      <xdr:colOff>177800</xdr:colOff>
      <xdr:row>78</xdr:row>
      <xdr:rowOff>117908</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7861300" y="13489076"/>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66839</xdr:rowOff>
    </xdr:from>
    <xdr:to>
      <xdr:col>41</xdr:col>
      <xdr:colOff>50800</xdr:colOff>
      <xdr:row>78</xdr:row>
      <xdr:rowOff>117908</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6972300" y="13439939"/>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99174</xdr:rowOff>
    </xdr:from>
    <xdr:to>
      <xdr:col>55</xdr:col>
      <xdr:colOff>50800</xdr:colOff>
      <xdr:row>79</xdr:row>
      <xdr:rowOff>29324</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10426700" y="134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14101</xdr:rowOff>
    </xdr:from>
    <xdr:ext cx="469744" cy="259045"/>
    <xdr:sp macro="" textlink="">
      <xdr:nvSpPr>
        <xdr:cNvPr id="423" name="普通建設事業費 （ うち新規整備　）該当値テキスト">
          <a:extLst>
            <a:ext uri="{FF2B5EF4-FFF2-40B4-BE49-F238E27FC236}">
              <a16:creationId xmlns="" xmlns:a16="http://schemas.microsoft.com/office/drawing/2014/main" id="{00000000-0008-0000-0600-0000A7010000}"/>
            </a:ext>
          </a:extLst>
        </xdr:cNvPr>
        <xdr:cNvSpPr txBox="1"/>
      </xdr:nvSpPr>
      <xdr:spPr>
        <a:xfrm>
          <a:off x="10528300" y="1338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83832</xdr:rowOff>
    </xdr:from>
    <xdr:to>
      <xdr:col>50</xdr:col>
      <xdr:colOff>165100</xdr:colOff>
      <xdr:row>79</xdr:row>
      <xdr:rowOff>13982</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9588500" y="134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5109</xdr:rowOff>
    </xdr:from>
    <xdr:ext cx="469744"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9404428" y="1354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65176</xdr:rowOff>
    </xdr:from>
    <xdr:to>
      <xdr:col>46</xdr:col>
      <xdr:colOff>38100</xdr:colOff>
      <xdr:row>78</xdr:row>
      <xdr:rowOff>166776</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8699500" y="1343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157903</xdr:rowOff>
    </xdr:from>
    <xdr:ext cx="469744"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515428" y="1353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67108</xdr:rowOff>
    </xdr:from>
    <xdr:to>
      <xdr:col>41</xdr:col>
      <xdr:colOff>101600</xdr:colOff>
      <xdr:row>78</xdr:row>
      <xdr:rowOff>168708</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7810500" y="13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159835</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626428" y="135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16039</xdr:rowOff>
    </xdr:from>
    <xdr:to>
      <xdr:col>36</xdr:col>
      <xdr:colOff>165100</xdr:colOff>
      <xdr:row>78</xdr:row>
      <xdr:rowOff>117639</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6921500" y="133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108766</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6705111" y="1348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54843</xdr:rowOff>
    </xdr:from>
    <xdr:to>
      <xdr:col>55</xdr:col>
      <xdr:colOff>0</xdr:colOff>
      <xdr:row>98</xdr:row>
      <xdr:rowOff>65277</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9639300" y="16856943"/>
          <a:ext cx="8382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a:extLst>
            <a:ext uri="{FF2B5EF4-FFF2-40B4-BE49-F238E27FC236}">
              <a16:creationId xmlns="" xmlns:a16="http://schemas.microsoft.com/office/drawing/2014/main" id="{00000000-0008-0000-0600-0000CB010000}"/>
            </a:ext>
          </a:extLst>
        </xdr:cNvPr>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54843</xdr:rowOff>
    </xdr:from>
    <xdr:to>
      <xdr:col>50</xdr:col>
      <xdr:colOff>114300</xdr:colOff>
      <xdr:row>98</xdr:row>
      <xdr:rowOff>57907</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8750300" y="16856943"/>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57907</xdr:rowOff>
    </xdr:from>
    <xdr:to>
      <xdr:col>45</xdr:col>
      <xdr:colOff>177800</xdr:colOff>
      <xdr:row>98</xdr:row>
      <xdr:rowOff>65633</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7861300" y="16860007"/>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65633</xdr:rowOff>
    </xdr:from>
    <xdr:to>
      <xdr:col>41</xdr:col>
      <xdr:colOff>50800</xdr:colOff>
      <xdr:row>98</xdr:row>
      <xdr:rowOff>83638</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6972300" y="16867733"/>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14477</xdr:rowOff>
    </xdr:from>
    <xdr:to>
      <xdr:col>55</xdr:col>
      <xdr:colOff>50800</xdr:colOff>
      <xdr:row>98</xdr:row>
      <xdr:rowOff>116077</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10426700" y="1681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100854</xdr:rowOff>
    </xdr:from>
    <xdr:ext cx="469744" cy="259045"/>
    <xdr:sp macro="" textlink="">
      <xdr:nvSpPr>
        <xdr:cNvPr id="478" name="普通建設事業費 （ うち更新整備　）該当値テキスト">
          <a:extLst>
            <a:ext uri="{FF2B5EF4-FFF2-40B4-BE49-F238E27FC236}">
              <a16:creationId xmlns="" xmlns:a16="http://schemas.microsoft.com/office/drawing/2014/main" id="{00000000-0008-0000-0600-0000DE010000}"/>
            </a:ext>
          </a:extLst>
        </xdr:cNvPr>
        <xdr:cNvSpPr txBox="1"/>
      </xdr:nvSpPr>
      <xdr:spPr>
        <a:xfrm>
          <a:off x="10528300" y="1673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4043</xdr:rowOff>
    </xdr:from>
    <xdr:to>
      <xdr:col>50</xdr:col>
      <xdr:colOff>165100</xdr:colOff>
      <xdr:row>98</xdr:row>
      <xdr:rowOff>105643</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9588500" y="1680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96770</xdr:rowOff>
    </xdr:from>
    <xdr:ext cx="469744"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9404428" y="168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7107</xdr:rowOff>
    </xdr:from>
    <xdr:to>
      <xdr:col>46</xdr:col>
      <xdr:colOff>38100</xdr:colOff>
      <xdr:row>98</xdr:row>
      <xdr:rowOff>108707</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8699500" y="168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99834</xdr:rowOff>
    </xdr:from>
    <xdr:ext cx="469744"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8515428" y="1690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14833</xdr:rowOff>
    </xdr:from>
    <xdr:to>
      <xdr:col>41</xdr:col>
      <xdr:colOff>101600</xdr:colOff>
      <xdr:row>98</xdr:row>
      <xdr:rowOff>116433</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7810500" y="168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107560</xdr:rowOff>
    </xdr:from>
    <xdr:ext cx="469744"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7626428" y="1690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32838</xdr:rowOff>
    </xdr:from>
    <xdr:to>
      <xdr:col>36</xdr:col>
      <xdr:colOff>165100</xdr:colOff>
      <xdr:row>98</xdr:row>
      <xdr:rowOff>134438</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6921500" y="168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125565</xdr:rowOff>
    </xdr:from>
    <xdr:ext cx="469744"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6737428" y="169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36754</xdr:rowOff>
    </xdr:from>
    <xdr:to>
      <xdr:col>85</xdr:col>
      <xdr:colOff>127000</xdr:colOff>
      <xdr:row>39</xdr:row>
      <xdr:rowOff>43307</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5481300" y="6723304"/>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36754</xdr:rowOff>
    </xdr:from>
    <xdr:to>
      <xdr:col>81</xdr:col>
      <xdr:colOff>50800</xdr:colOff>
      <xdr:row>39</xdr:row>
      <xdr:rowOff>43002</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flipV="1">
          <a:off x="14592300" y="6723304"/>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43002</xdr:rowOff>
    </xdr:from>
    <xdr:to>
      <xdr:col>76</xdr:col>
      <xdr:colOff>114300</xdr:colOff>
      <xdr:row>39</xdr:row>
      <xdr:rowOff>44450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flipV="1">
          <a:off x="13703300" y="6729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38049</xdr:rowOff>
    </xdr:from>
    <xdr:to>
      <xdr:col>71</xdr:col>
      <xdr:colOff>177800</xdr:colOff>
      <xdr:row>39</xdr:row>
      <xdr:rowOff>44450</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2814300" y="6724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163957</xdr:rowOff>
    </xdr:from>
    <xdr:to>
      <xdr:col>85</xdr:col>
      <xdr:colOff>177800</xdr:colOff>
      <xdr:row>39</xdr:row>
      <xdr:rowOff>94107</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6268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78884</xdr:rowOff>
    </xdr:from>
    <xdr:ext cx="313932" cy="259045"/>
    <xdr:sp macro="" textlink="">
      <xdr:nvSpPr>
        <xdr:cNvPr id="535" name="災害復旧事業費該当値テキスト">
          <a:extLst>
            <a:ext uri="{FF2B5EF4-FFF2-40B4-BE49-F238E27FC236}">
              <a16:creationId xmlns="" xmlns:a16="http://schemas.microsoft.com/office/drawing/2014/main" id="{00000000-0008-0000-0600-000017020000}"/>
            </a:ext>
          </a:extLst>
        </xdr:cNvPr>
        <xdr:cNvSpPr txBox="1"/>
      </xdr:nvSpPr>
      <xdr:spPr>
        <a:xfrm>
          <a:off x="16370300" y="65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157404</xdr:rowOff>
    </xdr:from>
    <xdr:to>
      <xdr:col>81</xdr:col>
      <xdr:colOff>101600</xdr:colOff>
      <xdr:row>39</xdr:row>
      <xdr:rowOff>87554</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5430500" y="66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78681</xdr:rowOff>
    </xdr:from>
    <xdr:ext cx="378565"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5292017" y="67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163652</xdr:rowOff>
    </xdr:from>
    <xdr:to>
      <xdr:col>76</xdr:col>
      <xdr:colOff>165100</xdr:colOff>
      <xdr:row>39</xdr:row>
      <xdr:rowOff>93802</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4541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84929</xdr:rowOff>
    </xdr:from>
    <xdr:ext cx="313932"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4435333" y="6771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158699</xdr:rowOff>
    </xdr:from>
    <xdr:to>
      <xdr:col>67</xdr:col>
      <xdr:colOff>101600</xdr:colOff>
      <xdr:row>39</xdr:row>
      <xdr:rowOff>88849</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27635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79976</xdr:rowOff>
    </xdr:from>
    <xdr:ext cx="313932"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657333" y="6766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25115</xdr:rowOff>
    </xdr:from>
    <xdr:to>
      <xdr:col>85</xdr:col>
      <xdr:colOff>127000</xdr:colOff>
      <xdr:row>76</xdr:row>
      <xdr:rowOff>29801</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5481300" y="13055315"/>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a:extLst>
            <a:ext uri="{FF2B5EF4-FFF2-40B4-BE49-F238E27FC236}">
              <a16:creationId xmlns="" xmlns:a16="http://schemas.microsoft.com/office/drawing/2014/main" id="{00000000-0008-0000-0600-00006E020000}"/>
            </a:ext>
          </a:extLst>
        </xdr:cNvPr>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25115</xdr:rowOff>
    </xdr:from>
    <xdr:to>
      <xdr:col>81</xdr:col>
      <xdr:colOff>50800</xdr:colOff>
      <xdr:row>76</xdr:row>
      <xdr:rowOff>41421</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4592300" y="13055315"/>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41421</xdr:rowOff>
    </xdr:from>
    <xdr:to>
      <xdr:col>76</xdr:col>
      <xdr:colOff>114300</xdr:colOff>
      <xdr:row>76</xdr:row>
      <xdr:rowOff>55766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3703300" y="13071621"/>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50146</xdr:rowOff>
    </xdr:from>
    <xdr:to>
      <xdr:col>71</xdr:col>
      <xdr:colOff>177800</xdr:colOff>
      <xdr:row>76</xdr:row>
      <xdr:rowOff>55766</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2814300" y="13080346"/>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150451</xdr:rowOff>
    </xdr:from>
    <xdr:to>
      <xdr:col>85</xdr:col>
      <xdr:colOff>177800</xdr:colOff>
      <xdr:row>76</xdr:row>
      <xdr:rowOff>80601</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6268700" y="130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128878</xdr:rowOff>
    </xdr:from>
    <xdr:ext cx="534377" cy="259045"/>
    <xdr:sp macro="" textlink="">
      <xdr:nvSpPr>
        <xdr:cNvPr id="641" name="公債費該当値テキスト">
          <a:extLst>
            <a:ext uri="{FF2B5EF4-FFF2-40B4-BE49-F238E27FC236}">
              <a16:creationId xmlns="" xmlns:a16="http://schemas.microsoft.com/office/drawing/2014/main" id="{00000000-0008-0000-0600-000081020000}"/>
            </a:ext>
          </a:extLst>
        </xdr:cNvPr>
        <xdr:cNvSpPr txBox="1"/>
      </xdr:nvSpPr>
      <xdr:spPr>
        <a:xfrm>
          <a:off x="16370300" y="1298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145764</xdr:rowOff>
    </xdr:from>
    <xdr:to>
      <xdr:col>81</xdr:col>
      <xdr:colOff>101600</xdr:colOff>
      <xdr:row>76</xdr:row>
      <xdr:rowOff>75915</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5430500" y="13004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67042</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14111" y="130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162071</xdr:rowOff>
    </xdr:from>
    <xdr:to>
      <xdr:col>76</xdr:col>
      <xdr:colOff>165100</xdr:colOff>
      <xdr:row>76</xdr:row>
      <xdr:rowOff>92221</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4541500" y="130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83348</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4325111" y="131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4966</xdr:rowOff>
    </xdr:from>
    <xdr:to>
      <xdr:col>72</xdr:col>
      <xdr:colOff>38100</xdr:colOff>
      <xdr:row>76</xdr:row>
      <xdr:rowOff>106566</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3652500" y="130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97693</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436111" y="131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170796</xdr:rowOff>
    </xdr:from>
    <xdr:to>
      <xdr:col>67</xdr:col>
      <xdr:colOff>101600</xdr:colOff>
      <xdr:row>76</xdr:row>
      <xdr:rowOff>100946</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2763500" y="130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92073</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547111" y="131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129891</xdr:rowOff>
    </xdr:from>
    <xdr:to>
      <xdr:col>85</xdr:col>
      <xdr:colOff>127000</xdr:colOff>
      <xdr:row>98</xdr:row>
      <xdr:rowOff>132696</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5481300" y="16931991"/>
          <a:ext cx="8382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 xmlns:a16="http://schemas.microsoft.com/office/drawing/2014/main" id="{00000000-0008-0000-0600-0000A5020000}"/>
            </a:ext>
          </a:extLst>
        </xdr:cNvPr>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129891</xdr:rowOff>
    </xdr:from>
    <xdr:to>
      <xdr:col>81</xdr:col>
      <xdr:colOff>50800</xdr:colOff>
      <xdr:row>98</xdr:row>
      <xdr:rowOff>135658</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4592300" y="16931991"/>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130070</xdr:rowOff>
    </xdr:from>
    <xdr:to>
      <xdr:col>76</xdr:col>
      <xdr:colOff>114300</xdr:colOff>
      <xdr:row>98</xdr:row>
      <xdr:rowOff>135658</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3703300" y="16932170"/>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130070</xdr:rowOff>
    </xdr:from>
    <xdr:to>
      <xdr:col>71</xdr:col>
      <xdr:colOff>177800</xdr:colOff>
      <xdr:row>98</xdr:row>
      <xdr:rowOff>137668</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2814300" y="16932170"/>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81896</xdr:rowOff>
    </xdr:from>
    <xdr:to>
      <xdr:col>85</xdr:col>
      <xdr:colOff>177800</xdr:colOff>
      <xdr:row>99</xdr:row>
      <xdr:rowOff>12046</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6268700" y="168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469744" cy="259045"/>
    <xdr:sp macro="" textlink="">
      <xdr:nvSpPr>
        <xdr:cNvPr id="696" name="積立金該当値テキスト">
          <a:extLst>
            <a:ext uri="{FF2B5EF4-FFF2-40B4-BE49-F238E27FC236}">
              <a16:creationId xmlns="" xmlns:a16="http://schemas.microsoft.com/office/drawing/2014/main" id="{00000000-0008-0000-0600-0000B8020000}"/>
            </a:ext>
          </a:extLst>
        </xdr:cNvPr>
        <xdr:cNvSpPr txBox="1"/>
      </xdr:nvSpPr>
      <xdr:spPr>
        <a:xfrm>
          <a:off x="16370300" y="1682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79091</xdr:rowOff>
    </xdr:from>
    <xdr:to>
      <xdr:col>81</xdr:col>
      <xdr:colOff>101600</xdr:colOff>
      <xdr:row>99</xdr:row>
      <xdr:rowOff>9241</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5430500" y="168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368</xdr:rowOff>
    </xdr:from>
    <xdr:ext cx="469744"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46428" y="1697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84858</xdr:rowOff>
    </xdr:from>
    <xdr:to>
      <xdr:col>76</xdr:col>
      <xdr:colOff>165100</xdr:colOff>
      <xdr:row>99</xdr:row>
      <xdr:rowOff>15008</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4541500" y="168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6135</xdr:rowOff>
    </xdr:from>
    <xdr:ext cx="469744"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357428" y="169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79270</xdr:rowOff>
    </xdr:from>
    <xdr:to>
      <xdr:col>72</xdr:col>
      <xdr:colOff>38100</xdr:colOff>
      <xdr:row>99</xdr:row>
      <xdr:rowOff>9420</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3652500" y="16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547</xdr:rowOff>
    </xdr:from>
    <xdr:ext cx="469744"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468428" y="1697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86868</xdr:rowOff>
    </xdr:from>
    <xdr:to>
      <xdr:col>67</xdr:col>
      <xdr:colOff>101600</xdr:colOff>
      <xdr:row>99</xdr:row>
      <xdr:rowOff>17018</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2763500" y="1688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8145</xdr:rowOff>
    </xdr:from>
    <xdr:ext cx="378565"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625017" y="16981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40487</xdr:rowOff>
    </xdr:from>
    <xdr:to>
      <xdr:col>102</xdr:col>
      <xdr:colOff>114300</xdr:colOff>
      <xdr:row>39</xdr:row>
      <xdr:rowOff>44450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8656300" y="6727037"/>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161137</xdr:rowOff>
    </xdr:from>
    <xdr:to>
      <xdr:col>98</xdr:col>
      <xdr:colOff>38100</xdr:colOff>
      <xdr:row>39</xdr:row>
      <xdr:rowOff>91287</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8605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82414</xdr:rowOff>
    </xdr:from>
    <xdr:ext cx="313932"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499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151914</xdr:rowOff>
    </xdr:from>
    <xdr:to>
      <xdr:col>116</xdr:col>
      <xdr:colOff>63500</xdr:colOff>
      <xdr:row>58</xdr:row>
      <xdr:rowOff>163540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1323300" y="10096014"/>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151914</xdr:rowOff>
    </xdr:from>
    <xdr:to>
      <xdr:col>111</xdr:col>
      <xdr:colOff>177800</xdr:colOff>
      <xdr:row>58</xdr:row>
      <xdr:rowOff>153089</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20434300" y="10096014"/>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153089</xdr:rowOff>
    </xdr:from>
    <xdr:to>
      <xdr:col>107</xdr:col>
      <xdr:colOff>50800</xdr:colOff>
      <xdr:row>58</xdr:row>
      <xdr:rowOff>155898</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19545300" y="10097189"/>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153546</xdr:rowOff>
    </xdr:from>
    <xdr:to>
      <xdr:col>102</xdr:col>
      <xdr:colOff>114300</xdr:colOff>
      <xdr:row>58</xdr:row>
      <xdr:rowOff>155898</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8656300" y="1009764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33397</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9310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112740</xdr:rowOff>
    </xdr:from>
    <xdr:to>
      <xdr:col>116</xdr:col>
      <xdr:colOff>114300</xdr:colOff>
      <xdr:row>59</xdr:row>
      <xdr:rowOff>42890</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21107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73565</xdr:rowOff>
    </xdr:from>
    <xdr:ext cx="469744" cy="259045"/>
    <xdr:sp macro="" textlink="">
      <xdr:nvSpPr>
        <xdr:cNvPr id="812" name="貸付金該当値テキスト">
          <a:extLst>
            <a:ext uri="{FF2B5EF4-FFF2-40B4-BE49-F238E27FC236}">
              <a16:creationId xmlns="" xmlns:a16="http://schemas.microsoft.com/office/drawing/2014/main" id="{00000000-0008-0000-0600-00002C030000}"/>
            </a:ext>
          </a:extLst>
        </xdr:cNvPr>
        <xdr:cNvSpPr txBox="1"/>
      </xdr:nvSpPr>
      <xdr:spPr>
        <a:xfrm>
          <a:off x="22212300" y="1001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101114</xdr:rowOff>
    </xdr:from>
    <xdr:to>
      <xdr:col>112</xdr:col>
      <xdr:colOff>38100</xdr:colOff>
      <xdr:row>59</xdr:row>
      <xdr:rowOff>31264</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1272500" y="1004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22391</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088428" y="1013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102289</xdr:rowOff>
    </xdr:from>
    <xdr:to>
      <xdr:col>107</xdr:col>
      <xdr:colOff>101600</xdr:colOff>
      <xdr:row>59</xdr:row>
      <xdr:rowOff>32439</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0383500" y="1004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23566</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199428" y="101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105098</xdr:rowOff>
    </xdr:from>
    <xdr:to>
      <xdr:col>102</xdr:col>
      <xdr:colOff>165100</xdr:colOff>
      <xdr:row>59</xdr:row>
      <xdr:rowOff>35248</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9494500" y="100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51775</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10428" y="98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102746</xdr:rowOff>
    </xdr:from>
    <xdr:to>
      <xdr:col>98</xdr:col>
      <xdr:colOff>38100</xdr:colOff>
      <xdr:row>59</xdr:row>
      <xdr:rowOff>32896</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8605500" y="100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24023</xdr:rowOff>
    </xdr:from>
    <xdr:ext cx="469744"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421428" y="1013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62531</xdr:rowOff>
    </xdr:from>
    <xdr:to>
      <xdr:col>116</xdr:col>
      <xdr:colOff>63500</xdr:colOff>
      <xdr:row>74</xdr:row>
      <xdr:rowOff>76345</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1323300" y="12749831"/>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a:extLst>
            <a:ext uri="{FF2B5EF4-FFF2-40B4-BE49-F238E27FC236}">
              <a16:creationId xmlns="" xmlns:a16="http://schemas.microsoft.com/office/drawing/2014/main" id="{00000000-0008-0000-0600-000055030000}"/>
            </a:ext>
          </a:extLst>
        </xdr:cNvPr>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105541</xdr:rowOff>
    </xdr:from>
    <xdr:to>
      <xdr:col>111</xdr:col>
      <xdr:colOff>177800</xdr:colOff>
      <xdr:row>74</xdr:row>
      <xdr:rowOff>62531</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0434300" y="12621391"/>
          <a:ext cx="889000" cy="12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105541</xdr:rowOff>
    </xdr:from>
    <xdr:to>
      <xdr:col>107</xdr:col>
      <xdr:colOff>50800</xdr:colOff>
      <xdr:row>73</xdr:row>
      <xdr:rowOff>109003</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19545300" y="12621391"/>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109003</xdr:rowOff>
    </xdr:from>
    <xdr:to>
      <xdr:col>102</xdr:col>
      <xdr:colOff>114300</xdr:colOff>
      <xdr:row>73</xdr:row>
      <xdr:rowOff>159098</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8656300" y="12624853"/>
          <a:ext cx="889000" cy="5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25545</xdr:rowOff>
    </xdr:from>
    <xdr:to>
      <xdr:col>116</xdr:col>
      <xdr:colOff>114300</xdr:colOff>
      <xdr:row>74</xdr:row>
      <xdr:rowOff>127145</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2110700" y="127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3972</xdr:rowOff>
    </xdr:from>
    <xdr:ext cx="534377" cy="259045"/>
    <xdr:sp macro="" textlink="">
      <xdr:nvSpPr>
        <xdr:cNvPr id="872" name="繰出金該当値テキスト">
          <a:extLst>
            <a:ext uri="{FF2B5EF4-FFF2-40B4-BE49-F238E27FC236}">
              <a16:creationId xmlns="" xmlns:a16="http://schemas.microsoft.com/office/drawing/2014/main" id="{00000000-0008-0000-0600-000068030000}"/>
            </a:ext>
          </a:extLst>
        </xdr:cNvPr>
        <xdr:cNvSpPr txBox="1"/>
      </xdr:nvSpPr>
      <xdr:spPr>
        <a:xfrm>
          <a:off x="22212300" y="1269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11731</xdr:rowOff>
    </xdr:from>
    <xdr:to>
      <xdr:col>112</xdr:col>
      <xdr:colOff>38100</xdr:colOff>
      <xdr:row>74</xdr:row>
      <xdr:rowOff>113331</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1272500" y="126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104458</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056111" y="12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54741</xdr:rowOff>
    </xdr:from>
    <xdr:to>
      <xdr:col>107</xdr:col>
      <xdr:colOff>101600</xdr:colOff>
      <xdr:row>73</xdr:row>
      <xdr:rowOff>156341</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0383500" y="125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1418</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0167111" y="1234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58203</xdr:rowOff>
    </xdr:from>
    <xdr:to>
      <xdr:col>102</xdr:col>
      <xdr:colOff>165100</xdr:colOff>
      <xdr:row>73</xdr:row>
      <xdr:rowOff>159803</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9494500" y="125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4880</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9278111" y="12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108298</xdr:rowOff>
    </xdr:from>
    <xdr:to>
      <xdr:col>98</xdr:col>
      <xdr:colOff>38100</xdr:colOff>
      <xdr:row>74</xdr:row>
      <xdr:rowOff>38448</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8605500" y="126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29575</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389111" y="127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tx1"/>
              </a:solidFill>
              <a:effectLst/>
              <a:latin typeface="+mn-lt"/>
              <a:ea typeface="+mn-ea"/>
              <a:cs typeface="+mn-cs"/>
            </a:rPr>
            <a:t>歳出決算総額は、住民一人当たり</a:t>
          </a:r>
          <a:r>
            <a:rPr kumimoji="1" lang="en-US" altLang="ja-JP" sz="1200">
              <a:solidFill>
                <a:schemeClr val="tx1"/>
              </a:solidFill>
              <a:effectLst/>
              <a:latin typeface="+mn-lt"/>
              <a:ea typeface="+mn-ea"/>
              <a:cs typeface="+mn-cs"/>
            </a:rPr>
            <a:t>303,653</a:t>
          </a:r>
          <a:r>
            <a:rPr kumimoji="1" lang="ja-JP" altLang="ja-JP" sz="1200">
              <a:solidFill>
                <a:schemeClr val="tx1"/>
              </a:solidFill>
              <a:effectLst/>
              <a:latin typeface="+mn-lt"/>
              <a:ea typeface="+mn-ea"/>
              <a:cs typeface="+mn-cs"/>
            </a:rPr>
            <a:t>円となっている。</a:t>
          </a:r>
          <a:endParaRPr lang="ja-JP" altLang="ja-JP" sz="1200">
            <a:solidFill>
              <a:schemeClr val="tx1"/>
            </a:solidFill>
            <a:effectLst/>
          </a:endParaRPr>
        </a:p>
        <a:p>
          <a:pPr eaLnBrk="1" fontAlgn="auto" latinLnBrk="0" hangingPunct="1"/>
          <a:r>
            <a:rPr kumimoji="1" lang="ja-JP" altLang="ja-JP" sz="1200">
              <a:solidFill>
                <a:schemeClr val="tx1"/>
              </a:solidFill>
              <a:effectLst/>
              <a:latin typeface="+mn-lt"/>
              <a:ea typeface="+mn-ea"/>
              <a:cs typeface="+mn-cs"/>
            </a:rPr>
            <a:t>主な構成項目である人件費は</a:t>
          </a:r>
          <a:r>
            <a:rPr kumimoji="1" lang="ja-JP" altLang="ja-JP" sz="1200" baseline="0">
              <a:solidFill>
                <a:schemeClr val="tx1"/>
              </a:solidFill>
              <a:effectLst/>
              <a:latin typeface="+mn-lt"/>
              <a:ea typeface="+mn-ea"/>
              <a:cs typeface="+mn-cs"/>
            </a:rPr>
            <a:t>、住民一人当たり</a:t>
          </a:r>
          <a:r>
            <a:rPr kumimoji="1" lang="en-US" altLang="ja-JP" sz="1200" baseline="0">
              <a:solidFill>
                <a:schemeClr val="tx1"/>
              </a:solidFill>
              <a:effectLst/>
              <a:latin typeface="+mn-lt"/>
              <a:ea typeface="+mn-ea"/>
              <a:cs typeface="+mn-cs"/>
            </a:rPr>
            <a:t>61,009</a:t>
          </a:r>
          <a:r>
            <a:rPr kumimoji="1" lang="ja-JP" altLang="ja-JP" sz="1200" baseline="0">
              <a:solidFill>
                <a:schemeClr val="tx1"/>
              </a:solidFill>
              <a:effectLst/>
              <a:latin typeface="+mn-lt"/>
              <a:ea typeface="+mn-ea"/>
              <a:cs typeface="+mn-cs"/>
            </a:rPr>
            <a:t>円となっており、類似団体と比較して一人当たりコストが高い状況となっている。</a:t>
          </a:r>
          <a:r>
            <a:rPr kumimoji="1" lang="ja-JP" altLang="en-US" sz="1200" baseline="0">
              <a:solidFill>
                <a:schemeClr val="tx1"/>
              </a:solidFill>
              <a:effectLst/>
              <a:latin typeface="+mn-lt"/>
              <a:ea typeface="+mn-ea"/>
              <a:cs typeface="+mn-cs"/>
            </a:rPr>
            <a:t>平成３０年度の人件費は職員給や退職手当組合負担金の減により減少し、平成２６年度から</a:t>
          </a:r>
          <a:r>
            <a:rPr kumimoji="1" lang="ja-JP" altLang="ja-JP" sz="1200">
              <a:solidFill>
                <a:schemeClr val="tx1"/>
              </a:solidFill>
              <a:effectLst/>
              <a:latin typeface="+mn-lt"/>
              <a:ea typeface="+mn-ea"/>
              <a:cs typeface="+mn-cs"/>
            </a:rPr>
            <a:t>定員適正化による人件費の縮減や事務事業の見直しにより減少傾向が続いて</a:t>
          </a:r>
          <a:r>
            <a:rPr kumimoji="1" lang="ja-JP" altLang="en-US" sz="1200">
              <a:solidFill>
                <a:schemeClr val="tx1"/>
              </a:solidFill>
              <a:effectLst/>
              <a:latin typeface="+mn-lt"/>
              <a:ea typeface="+mn-ea"/>
              <a:cs typeface="+mn-cs"/>
            </a:rPr>
            <a:t>いる</a:t>
          </a:r>
          <a:r>
            <a:rPr kumimoji="1" lang="ja-JP" altLang="ja-JP" sz="1200">
              <a:solidFill>
                <a:schemeClr val="tx1"/>
              </a:solidFill>
              <a:effectLst/>
              <a:latin typeface="+mn-lt"/>
              <a:ea typeface="+mn-ea"/>
              <a:cs typeface="+mn-cs"/>
            </a:rPr>
            <a:t>。</a:t>
          </a:r>
          <a:endParaRPr lang="ja-JP" altLang="ja-JP" sz="1200">
            <a:solidFill>
              <a:schemeClr val="tx1"/>
            </a:solidFill>
            <a:effectLst/>
          </a:endParaRPr>
        </a:p>
        <a:p>
          <a:pPr eaLnBrk="1" fontAlgn="auto" latinLnBrk="0" hangingPunct="1"/>
          <a:r>
            <a:rPr lang="ja-JP" altLang="ja-JP" sz="1200" baseline="0">
              <a:solidFill>
                <a:schemeClr val="tx1"/>
              </a:solidFill>
              <a:effectLst/>
              <a:latin typeface="+mn-lt"/>
              <a:ea typeface="+mn-ea"/>
              <a:cs typeface="+mn-cs"/>
            </a:rPr>
            <a:t>維持補修費</a:t>
          </a:r>
          <a:r>
            <a:rPr lang="ja-JP" altLang="en-US" sz="1200" baseline="0">
              <a:solidFill>
                <a:schemeClr val="tx1"/>
              </a:solidFill>
              <a:effectLst/>
              <a:latin typeface="+mn-lt"/>
              <a:ea typeface="+mn-ea"/>
              <a:cs typeface="+mn-cs"/>
            </a:rPr>
            <a:t>や扶助費</a:t>
          </a:r>
          <a:r>
            <a:rPr lang="ja-JP" altLang="ja-JP" sz="1200" baseline="0">
              <a:solidFill>
                <a:schemeClr val="tx1"/>
              </a:solidFill>
              <a:effectLst/>
              <a:latin typeface="+mn-lt"/>
              <a:ea typeface="+mn-ea"/>
              <a:cs typeface="+mn-cs"/>
            </a:rPr>
            <a:t>は、増加はしているものの、類似団体と比較すると一人当たりコストが低い状況となっている。今後、過去に建設された公共施設</a:t>
          </a:r>
          <a:r>
            <a:rPr lang="ja-JP" altLang="en-US" sz="1200" baseline="0">
              <a:solidFill>
                <a:schemeClr val="tx1"/>
              </a:solidFill>
              <a:effectLst/>
              <a:latin typeface="+mn-lt"/>
              <a:ea typeface="+mn-ea"/>
              <a:cs typeface="+mn-cs"/>
            </a:rPr>
            <a:t>の長寿命化に対応する</a:t>
          </a:r>
          <a:r>
            <a:rPr lang="ja-JP" altLang="ja-JP" sz="1200" baseline="0">
              <a:solidFill>
                <a:schemeClr val="tx1"/>
              </a:solidFill>
              <a:effectLst/>
              <a:latin typeface="+mn-lt"/>
              <a:ea typeface="+mn-ea"/>
              <a:cs typeface="+mn-cs"/>
            </a:rPr>
            <a:t>ため、</a:t>
          </a:r>
          <a:r>
            <a:rPr lang="ja-JP" altLang="en-US" sz="1200" baseline="0">
              <a:solidFill>
                <a:schemeClr val="tx1"/>
              </a:solidFill>
              <a:effectLst/>
              <a:latin typeface="+mn-lt"/>
              <a:ea typeface="+mn-ea"/>
              <a:cs typeface="+mn-cs"/>
            </a:rPr>
            <a:t>維持補修費の</a:t>
          </a:r>
          <a:r>
            <a:rPr lang="ja-JP" altLang="ja-JP" sz="1200" baseline="0">
              <a:solidFill>
                <a:schemeClr val="tx1"/>
              </a:solidFill>
              <a:effectLst/>
              <a:latin typeface="+mn-lt"/>
              <a:ea typeface="+mn-ea"/>
              <a:cs typeface="+mn-cs"/>
            </a:rPr>
            <a:t>増加が見込まれるが、市民サービスの継続性に配慮しつつ公共施設の統廃合等に取り組み、維持管理コストの削減に努める。</a:t>
          </a:r>
          <a:endParaRPr lang="ja-JP" altLang="ja-JP" sz="1200">
            <a:solidFill>
              <a:schemeClr val="tx1"/>
            </a:solidFill>
            <a:effectLst/>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神奈川県伊勢原市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100,777
98,386
55.56
31,613,499
30,601,195
954,110
19,462,666
23,482,524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28448</xdr:rowOff>
    </xdr:from>
    <xdr:to>
      <xdr:col>24</xdr:col>
      <xdr:colOff>63500</xdr:colOff>
      <xdr:row>36</xdr:row>
      <xdr:rowOff>36830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029198"/>
          <a:ext cx="8382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28448</xdr:rowOff>
    </xdr:from>
    <xdr:to>
      <xdr:col>19</xdr:col>
      <xdr:colOff>177800</xdr:colOff>
      <xdr:row>35</xdr:row>
      <xdr:rowOff>94742</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02919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74930</xdr:rowOff>
    </xdr:from>
    <xdr:to>
      <xdr:col>15</xdr:col>
      <xdr:colOff>50800</xdr:colOff>
      <xdr:row>35</xdr:row>
      <xdr:rowOff>94742</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904230"/>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74930</xdr:rowOff>
    </xdr:from>
    <xdr:to>
      <xdr:col>10</xdr:col>
      <xdr:colOff>114300</xdr:colOff>
      <xdr:row>35</xdr:row>
      <xdr:rowOff>17018</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904230"/>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149098</xdr:rowOff>
    </xdr:from>
    <xdr:to>
      <xdr:col>20</xdr:col>
      <xdr:colOff>38100</xdr:colOff>
      <xdr:row>35</xdr:row>
      <xdr:rowOff>79248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95775</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43942</xdr:rowOff>
    </xdr:from>
    <xdr:to>
      <xdr:col>15</xdr:col>
      <xdr:colOff>101600</xdr:colOff>
      <xdr:row>35</xdr:row>
      <xdr:rowOff>145542</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162069</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24130</xdr:rowOff>
    </xdr:from>
    <xdr:to>
      <xdr:col>10</xdr:col>
      <xdr:colOff>165100</xdr:colOff>
      <xdr:row>34</xdr:row>
      <xdr:rowOff>125730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137668</xdr:rowOff>
    </xdr:from>
    <xdr:to>
      <xdr:col>6</xdr:col>
      <xdr:colOff>38100</xdr:colOff>
      <xdr:row>35</xdr:row>
      <xdr:rowOff>67818</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84345</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74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146341</xdr:rowOff>
    </xdr:from>
    <xdr:to>
      <xdr:col>24</xdr:col>
      <xdr:colOff>63500</xdr:colOff>
      <xdr:row>58</xdr:row>
      <xdr:rowOff>148916</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10090441"/>
          <a:ext cx="8382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146341</xdr:rowOff>
    </xdr:from>
    <xdr:to>
      <xdr:col>19</xdr:col>
      <xdr:colOff>177800</xdr:colOff>
      <xdr:row>58</xdr:row>
      <xdr:rowOff>151225</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10090441"/>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143251</xdr:rowOff>
    </xdr:from>
    <xdr:to>
      <xdr:col>15</xdr:col>
      <xdr:colOff>50800</xdr:colOff>
      <xdr:row>58</xdr:row>
      <xdr:rowOff>151225</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10087351"/>
          <a:ext cx="8890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143251</xdr:rowOff>
    </xdr:from>
    <xdr:to>
      <xdr:col>10</xdr:col>
      <xdr:colOff>114300</xdr:colOff>
      <xdr:row>58</xdr:row>
      <xdr:rowOff>153846</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10087351"/>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98116</xdr:rowOff>
    </xdr:from>
    <xdr:to>
      <xdr:col>24</xdr:col>
      <xdr:colOff>114300</xdr:colOff>
      <xdr:row>59</xdr:row>
      <xdr:rowOff>28266</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100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95541</xdr:rowOff>
    </xdr:from>
    <xdr:to>
      <xdr:col>20</xdr:col>
      <xdr:colOff>38100</xdr:colOff>
      <xdr:row>59</xdr:row>
      <xdr:rowOff>25691</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1003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16818</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10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100425</xdr:rowOff>
    </xdr:from>
    <xdr:to>
      <xdr:col>15</xdr:col>
      <xdr:colOff>101600</xdr:colOff>
      <xdr:row>59</xdr:row>
      <xdr:rowOff>30575</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100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21702</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101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92451</xdr:rowOff>
    </xdr:from>
    <xdr:to>
      <xdr:col>10</xdr:col>
      <xdr:colOff>165100</xdr:colOff>
      <xdr:row>59</xdr:row>
      <xdr:rowOff>22601</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100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13728</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1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103046</xdr:rowOff>
    </xdr:from>
    <xdr:to>
      <xdr:col>6</xdr:col>
      <xdr:colOff>38100</xdr:colOff>
      <xdr:row>59</xdr:row>
      <xdr:rowOff>33196</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100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24323</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13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165368</xdr:rowOff>
    </xdr:from>
    <xdr:to>
      <xdr:col>24</xdr:col>
      <xdr:colOff>63500</xdr:colOff>
      <xdr:row>76</xdr:row>
      <xdr:rowOff>165444</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19556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165444</xdr:rowOff>
    </xdr:from>
    <xdr:to>
      <xdr:col>19</xdr:col>
      <xdr:colOff>177800</xdr:colOff>
      <xdr:row>77</xdr:row>
      <xdr:rowOff>53236</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195644"/>
          <a:ext cx="889000" cy="5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53236</xdr:rowOff>
    </xdr:from>
    <xdr:to>
      <xdr:col>15</xdr:col>
      <xdr:colOff>50800</xdr:colOff>
      <xdr:row>77</xdr:row>
      <xdr:rowOff>98095</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254886"/>
          <a:ext cx="8890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98095</xdr:rowOff>
    </xdr:from>
    <xdr:to>
      <xdr:col>10</xdr:col>
      <xdr:colOff>114300</xdr:colOff>
      <xdr:row>77</xdr:row>
      <xdr:rowOff>116492</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299745"/>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114568</xdr:rowOff>
    </xdr:from>
    <xdr:to>
      <xdr:col>24</xdr:col>
      <xdr:colOff>114300</xdr:colOff>
      <xdr:row>77</xdr:row>
      <xdr:rowOff>44718</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1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92995</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12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114644</xdr:rowOff>
    </xdr:from>
    <xdr:to>
      <xdr:col>20</xdr:col>
      <xdr:colOff>38100</xdr:colOff>
      <xdr:row>77</xdr:row>
      <xdr:rowOff>44794</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14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35921</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23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2436</xdr:rowOff>
    </xdr:from>
    <xdr:to>
      <xdr:col>15</xdr:col>
      <xdr:colOff>101600</xdr:colOff>
      <xdr:row>77</xdr:row>
      <xdr:rowOff>104036</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2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95163</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29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47295</xdr:rowOff>
    </xdr:from>
    <xdr:to>
      <xdr:col>10</xdr:col>
      <xdr:colOff>165100</xdr:colOff>
      <xdr:row>77</xdr:row>
      <xdr:rowOff>148895</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140022</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3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65692</xdr:rowOff>
    </xdr:from>
    <xdr:to>
      <xdr:col>6</xdr:col>
      <xdr:colOff>38100</xdr:colOff>
      <xdr:row>77</xdr:row>
      <xdr:rowOff>167292</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2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158419</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3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64173</xdr:rowOff>
    </xdr:from>
    <xdr:to>
      <xdr:col>24</xdr:col>
      <xdr:colOff>63500</xdr:colOff>
      <xdr:row>97</xdr:row>
      <xdr:rowOff>67678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6694823"/>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64173</xdr:rowOff>
    </xdr:from>
    <xdr:to>
      <xdr:col>19</xdr:col>
      <xdr:colOff>177800</xdr:colOff>
      <xdr:row>97</xdr:row>
      <xdr:rowOff>78257</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694823"/>
          <a:ext cx="889000" cy="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78257</xdr:rowOff>
    </xdr:from>
    <xdr:to>
      <xdr:col>15</xdr:col>
      <xdr:colOff>50800</xdr:colOff>
      <xdr:row>97</xdr:row>
      <xdr:rowOff>85483</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708907"/>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85483</xdr:rowOff>
    </xdr:from>
    <xdr:to>
      <xdr:col>10</xdr:col>
      <xdr:colOff>114300</xdr:colOff>
      <xdr:row>97</xdr:row>
      <xdr:rowOff>99403</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716133"/>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16878</xdr:rowOff>
    </xdr:from>
    <xdr:to>
      <xdr:col>24</xdr:col>
      <xdr:colOff>114300</xdr:colOff>
      <xdr:row>97</xdr:row>
      <xdr:rowOff>118478</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6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103255</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5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13373</xdr:rowOff>
    </xdr:from>
    <xdr:to>
      <xdr:col>20</xdr:col>
      <xdr:colOff>38100</xdr:colOff>
      <xdr:row>97</xdr:row>
      <xdr:rowOff>114973</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6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106100</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73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27457</xdr:rowOff>
    </xdr:from>
    <xdr:to>
      <xdr:col>15</xdr:col>
      <xdr:colOff>101600</xdr:colOff>
      <xdr:row>97</xdr:row>
      <xdr:rowOff>129057</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6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120184</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7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34683</xdr:rowOff>
    </xdr:from>
    <xdr:to>
      <xdr:col>10</xdr:col>
      <xdr:colOff>165100</xdr:colOff>
      <xdr:row>97</xdr:row>
      <xdr:rowOff>136283</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6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127410</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7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48603</xdr:rowOff>
    </xdr:from>
    <xdr:to>
      <xdr:col>6</xdr:col>
      <xdr:colOff>38100</xdr:colOff>
      <xdr:row>97</xdr:row>
      <xdr:rowOff>150203</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6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141330</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77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120040</xdr:rowOff>
    </xdr:from>
    <xdr:to>
      <xdr:col>55</xdr:col>
      <xdr:colOff>0</xdr:colOff>
      <xdr:row>36</xdr:row>
      <xdr:rowOff>120040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292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120040</xdr:rowOff>
    </xdr:from>
    <xdr:to>
      <xdr:col>50</xdr:col>
      <xdr:colOff>114300</xdr:colOff>
      <xdr:row>36</xdr:row>
      <xdr:rowOff>124613</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8750300" y="629224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124613</xdr:rowOff>
    </xdr:from>
    <xdr:to>
      <xdr:col>45</xdr:col>
      <xdr:colOff>177800</xdr:colOff>
      <xdr:row>36</xdr:row>
      <xdr:rowOff>132385</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7861300" y="6296813"/>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42774</xdr:rowOff>
    </xdr:from>
    <xdr:to>
      <xdr:col>41</xdr:col>
      <xdr:colOff>50800</xdr:colOff>
      <xdr:row>36</xdr:row>
      <xdr:rowOff>132385</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214974"/>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69240</xdr:rowOff>
    </xdr:from>
    <xdr:to>
      <xdr:col>55</xdr:col>
      <xdr:colOff>50800</xdr:colOff>
      <xdr:row>36</xdr:row>
      <xdr:rowOff>170840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47667</xdr:rowOff>
    </xdr:from>
    <xdr:ext cx="378565"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21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69240</xdr:rowOff>
    </xdr:from>
    <xdr:to>
      <xdr:col>50</xdr:col>
      <xdr:colOff>165100</xdr:colOff>
      <xdr:row>36</xdr:row>
      <xdr:rowOff>170840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161967</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50017" y="633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73813</xdr:rowOff>
    </xdr:from>
    <xdr:to>
      <xdr:col>46</xdr:col>
      <xdr:colOff>38100</xdr:colOff>
      <xdr:row>37</xdr:row>
      <xdr:rowOff>3963</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2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166540</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61017" y="633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81585</xdr:rowOff>
    </xdr:from>
    <xdr:to>
      <xdr:col>41</xdr:col>
      <xdr:colOff>101600</xdr:colOff>
      <xdr:row>37</xdr:row>
      <xdr:rowOff>11735</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2862</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72017" y="634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163424</xdr:rowOff>
    </xdr:from>
    <xdr:to>
      <xdr:col>36</xdr:col>
      <xdr:colOff>165100</xdr:colOff>
      <xdr:row>36</xdr:row>
      <xdr:rowOff>93574</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84701</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83017" y="62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116063</xdr:rowOff>
    </xdr:from>
    <xdr:to>
      <xdr:col>55</xdr:col>
      <xdr:colOff>0</xdr:colOff>
      <xdr:row>57</xdr:row>
      <xdr:rowOff>123927</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9639300" y="9888713"/>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46" name="農林水産業費平均値テキスト">
          <a:extLst>
            <a:ext uri="{FF2B5EF4-FFF2-40B4-BE49-F238E27FC236}">
              <a16:creationId xmlns="" xmlns:a16="http://schemas.microsoft.com/office/drawing/2014/main" id="{00000000-0008-0000-0700-00005A010000}"/>
            </a:ext>
          </a:extLst>
        </xdr:cNvPr>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77475</xdr:rowOff>
    </xdr:from>
    <xdr:to>
      <xdr:col>50</xdr:col>
      <xdr:colOff>114300</xdr:colOff>
      <xdr:row>57</xdr:row>
      <xdr:rowOff>116063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8750300" y="9850125"/>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77475</xdr:rowOff>
    </xdr:from>
    <xdr:to>
      <xdr:col>45</xdr:col>
      <xdr:colOff>177800</xdr:colOff>
      <xdr:row>57</xdr:row>
      <xdr:rowOff>110302</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7861300" y="9850125"/>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110302</xdr:rowOff>
    </xdr:from>
    <xdr:to>
      <xdr:col>41</xdr:col>
      <xdr:colOff>50800</xdr:colOff>
      <xdr:row>57</xdr:row>
      <xdr:rowOff>119035</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6972300" y="9882952"/>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28465</xdr:rowOff>
    </xdr:from>
    <xdr:ext cx="469744"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626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73127</xdr:rowOff>
    </xdr:from>
    <xdr:to>
      <xdr:col>55</xdr:col>
      <xdr:colOff>50800</xdr:colOff>
      <xdr:row>58</xdr:row>
      <xdr:rowOff>3277</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104267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96004</xdr:rowOff>
    </xdr:from>
    <xdr:ext cx="469744" cy="259045"/>
    <xdr:sp macro="" textlink="">
      <xdr:nvSpPr>
        <xdr:cNvPr id="365" name="農林水産業費該当値テキスト">
          <a:extLst>
            <a:ext uri="{FF2B5EF4-FFF2-40B4-BE49-F238E27FC236}">
              <a16:creationId xmlns="" xmlns:a16="http://schemas.microsoft.com/office/drawing/2014/main" id="{00000000-0008-0000-0700-00006D010000}"/>
            </a:ext>
          </a:extLst>
        </xdr:cNvPr>
        <xdr:cNvSpPr txBox="1"/>
      </xdr:nvSpPr>
      <xdr:spPr>
        <a:xfrm>
          <a:off x="10528300" y="969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65263</xdr:rowOff>
    </xdr:from>
    <xdr:to>
      <xdr:col>50</xdr:col>
      <xdr:colOff>165100</xdr:colOff>
      <xdr:row>57</xdr:row>
      <xdr:rowOff>166863</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9588500" y="9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157990</xdr:rowOff>
    </xdr:from>
    <xdr:ext cx="469744"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404428" y="9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26675</xdr:rowOff>
    </xdr:from>
    <xdr:to>
      <xdr:col>46</xdr:col>
      <xdr:colOff>38100</xdr:colOff>
      <xdr:row>57</xdr:row>
      <xdr:rowOff>128275</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8699500" y="97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144802</xdr:rowOff>
    </xdr:from>
    <xdr:ext cx="469744"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15428" y="95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59502</xdr:rowOff>
    </xdr:from>
    <xdr:to>
      <xdr:col>41</xdr:col>
      <xdr:colOff>101600</xdr:colOff>
      <xdr:row>57</xdr:row>
      <xdr:rowOff>161102</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7810500" y="98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6179</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26428" y="96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68235</xdr:rowOff>
    </xdr:from>
    <xdr:to>
      <xdr:col>36</xdr:col>
      <xdr:colOff>165100</xdr:colOff>
      <xdr:row>57</xdr:row>
      <xdr:rowOff>169835</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6921500" y="98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160962</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6737428" y="993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78663</xdr:rowOff>
    </xdr:from>
    <xdr:to>
      <xdr:col>55</xdr:col>
      <xdr:colOff>0</xdr:colOff>
      <xdr:row>78</xdr:row>
      <xdr:rowOff>105901</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9639300" y="13451763"/>
          <a:ext cx="838200" cy="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a:extLst>
            <a:ext uri="{FF2B5EF4-FFF2-40B4-BE49-F238E27FC236}">
              <a16:creationId xmlns="" xmlns:a16="http://schemas.microsoft.com/office/drawing/2014/main" id="{00000000-0008-0000-0700-000095010000}"/>
            </a:ext>
          </a:extLst>
        </xdr:cNvPr>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70859</xdr:rowOff>
    </xdr:from>
    <xdr:to>
      <xdr:col>50</xdr:col>
      <xdr:colOff>114300</xdr:colOff>
      <xdr:row>78</xdr:row>
      <xdr:rowOff>78663</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8750300" y="13443959"/>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64785</xdr:rowOff>
    </xdr:from>
    <xdr:to>
      <xdr:col>45</xdr:col>
      <xdr:colOff>177800</xdr:colOff>
      <xdr:row>78</xdr:row>
      <xdr:rowOff>70859</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7861300" y="1343788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64785</xdr:rowOff>
    </xdr:from>
    <xdr:to>
      <xdr:col>41</xdr:col>
      <xdr:colOff>50800</xdr:colOff>
      <xdr:row>78</xdr:row>
      <xdr:rowOff>82910</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6972300" y="13437885"/>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55101</xdr:rowOff>
    </xdr:from>
    <xdr:to>
      <xdr:col>55</xdr:col>
      <xdr:colOff>50800</xdr:colOff>
      <xdr:row>78</xdr:row>
      <xdr:rowOff>156701</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10426700" y="134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33528</xdr:rowOff>
    </xdr:from>
    <xdr:ext cx="469744" cy="259045"/>
    <xdr:sp macro="" textlink="">
      <xdr:nvSpPr>
        <xdr:cNvPr id="424" name="商工費該当値テキスト">
          <a:extLst>
            <a:ext uri="{FF2B5EF4-FFF2-40B4-BE49-F238E27FC236}">
              <a16:creationId xmlns="" xmlns:a16="http://schemas.microsoft.com/office/drawing/2014/main" id="{00000000-0008-0000-0700-0000A8010000}"/>
            </a:ext>
          </a:extLst>
        </xdr:cNvPr>
        <xdr:cNvSpPr txBox="1"/>
      </xdr:nvSpPr>
      <xdr:spPr>
        <a:xfrm>
          <a:off x="10528300" y="1340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27863</xdr:rowOff>
    </xdr:from>
    <xdr:to>
      <xdr:col>50</xdr:col>
      <xdr:colOff>165100</xdr:colOff>
      <xdr:row>78</xdr:row>
      <xdr:rowOff>129463</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9588500" y="13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120590</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9404428" y="134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20059</xdr:rowOff>
    </xdr:from>
    <xdr:to>
      <xdr:col>46</xdr:col>
      <xdr:colOff>38100</xdr:colOff>
      <xdr:row>78</xdr:row>
      <xdr:rowOff>121659</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8699500" y="133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112786</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515428" y="13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13985</xdr:rowOff>
    </xdr:from>
    <xdr:to>
      <xdr:col>41</xdr:col>
      <xdr:colOff>101600</xdr:colOff>
      <xdr:row>78</xdr:row>
      <xdr:rowOff>115585</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7810500" y="133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106712</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7626428" y="1347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32110</xdr:rowOff>
    </xdr:from>
    <xdr:to>
      <xdr:col>36</xdr:col>
      <xdr:colOff>165100</xdr:colOff>
      <xdr:row>78</xdr:row>
      <xdr:rowOff>133710</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6921500" y="134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124837</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6737428" y="1349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45146</xdr:rowOff>
    </xdr:from>
    <xdr:to>
      <xdr:col>55</xdr:col>
      <xdr:colOff>0</xdr:colOff>
      <xdr:row>97</xdr:row>
      <xdr:rowOff>100685</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9639300" y="16675796"/>
          <a:ext cx="838200" cy="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14449</xdr:rowOff>
    </xdr:from>
    <xdr:to>
      <xdr:col>50</xdr:col>
      <xdr:colOff>114300</xdr:colOff>
      <xdr:row>97</xdr:row>
      <xdr:rowOff>45146</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8750300" y="16645099"/>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14449</xdr:rowOff>
    </xdr:from>
    <xdr:to>
      <xdr:col>45</xdr:col>
      <xdr:colOff>177800</xdr:colOff>
      <xdr:row>97</xdr:row>
      <xdr:rowOff>44385</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6645099"/>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44385</xdr:rowOff>
    </xdr:from>
    <xdr:to>
      <xdr:col>41</xdr:col>
      <xdr:colOff>50800</xdr:colOff>
      <xdr:row>97</xdr:row>
      <xdr:rowOff>109547</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6972300" y="16675035"/>
          <a:ext cx="889000" cy="6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94868</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49885</xdr:rowOff>
    </xdr:from>
    <xdr:to>
      <xdr:col>55</xdr:col>
      <xdr:colOff>50800</xdr:colOff>
      <xdr:row>97</xdr:row>
      <xdr:rowOff>151485</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6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28312</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6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165796</xdr:rowOff>
    </xdr:from>
    <xdr:to>
      <xdr:col>50</xdr:col>
      <xdr:colOff>165100</xdr:colOff>
      <xdr:row>97</xdr:row>
      <xdr:rowOff>95946</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6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112473</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40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135099</xdr:rowOff>
    </xdr:from>
    <xdr:to>
      <xdr:col>46</xdr:col>
      <xdr:colOff>38100</xdr:colOff>
      <xdr:row>97</xdr:row>
      <xdr:rowOff>65249</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5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81776</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83111" y="163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165035</xdr:rowOff>
    </xdr:from>
    <xdr:to>
      <xdr:col>41</xdr:col>
      <xdr:colOff>101600</xdr:colOff>
      <xdr:row>97</xdr:row>
      <xdr:rowOff>95185</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6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111712</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3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58747</xdr:rowOff>
    </xdr:from>
    <xdr:to>
      <xdr:col>36</xdr:col>
      <xdr:colOff>165100</xdr:colOff>
      <xdr:row>97</xdr:row>
      <xdr:rowOff>160347</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6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151474</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78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7874</xdr:rowOff>
    </xdr:from>
    <xdr:to>
      <xdr:col>85</xdr:col>
      <xdr:colOff>127000</xdr:colOff>
      <xdr:row>36</xdr:row>
      <xdr:rowOff>13208</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5481300" y="618007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a:extLst>
            <a:ext uri="{FF2B5EF4-FFF2-40B4-BE49-F238E27FC236}">
              <a16:creationId xmlns="" xmlns:a16="http://schemas.microsoft.com/office/drawing/2014/main" id="{00000000-0008-0000-0700-00000A020000}"/>
            </a:ext>
          </a:extLst>
        </xdr:cNvPr>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4318</xdr:rowOff>
    </xdr:from>
    <xdr:to>
      <xdr:col>81</xdr:col>
      <xdr:colOff>50800</xdr:colOff>
      <xdr:row>36</xdr:row>
      <xdr:rowOff>13208</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4592300" y="6176518"/>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4318</xdr:rowOff>
    </xdr:from>
    <xdr:to>
      <xdr:col>76</xdr:col>
      <xdr:colOff>114300</xdr:colOff>
      <xdr:row>36</xdr:row>
      <xdr:rowOff>153924</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3703300" y="617651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107823</xdr:rowOff>
    </xdr:from>
    <xdr:to>
      <xdr:col>71</xdr:col>
      <xdr:colOff>177800</xdr:colOff>
      <xdr:row>36</xdr:row>
      <xdr:rowOff>153924</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2814300" y="5937123"/>
          <a:ext cx="889000" cy="3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47388</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547111" y="6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128524</xdr:rowOff>
    </xdr:from>
    <xdr:to>
      <xdr:col>85</xdr:col>
      <xdr:colOff>177800</xdr:colOff>
      <xdr:row>36</xdr:row>
      <xdr:rowOff>58674</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6268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106951</xdr:rowOff>
    </xdr:from>
    <xdr:ext cx="534377" cy="259045"/>
    <xdr:sp macro="" textlink="">
      <xdr:nvSpPr>
        <xdr:cNvPr id="541" name="消防費該当値テキスト">
          <a:extLst>
            <a:ext uri="{FF2B5EF4-FFF2-40B4-BE49-F238E27FC236}">
              <a16:creationId xmlns="" xmlns:a16="http://schemas.microsoft.com/office/drawing/2014/main" id="{00000000-0008-0000-0700-00001D020000}"/>
            </a:ext>
          </a:extLst>
        </xdr:cNvPr>
        <xdr:cNvSpPr txBox="1"/>
      </xdr:nvSpPr>
      <xdr:spPr>
        <a:xfrm>
          <a:off x="16370300" y="610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133858</xdr:rowOff>
    </xdr:from>
    <xdr:to>
      <xdr:col>81</xdr:col>
      <xdr:colOff>101600</xdr:colOff>
      <xdr:row>36</xdr:row>
      <xdr:rowOff>64008</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54305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55135</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5214111" y="62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124968</xdr:rowOff>
    </xdr:from>
    <xdr:to>
      <xdr:col>76</xdr:col>
      <xdr:colOff>165100</xdr:colOff>
      <xdr:row>36</xdr:row>
      <xdr:rowOff>55118</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4541500" y="61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46245</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4325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103124</xdr:rowOff>
    </xdr:from>
    <xdr:to>
      <xdr:col>72</xdr:col>
      <xdr:colOff>38100</xdr:colOff>
      <xdr:row>37</xdr:row>
      <xdr:rowOff>33274</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365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24401</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3436111" y="63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57023</xdr:rowOff>
    </xdr:from>
    <xdr:to>
      <xdr:col>67</xdr:col>
      <xdr:colOff>101600</xdr:colOff>
      <xdr:row>34</xdr:row>
      <xdr:rowOff>158623</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2763500" y="58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3700</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547111" y="56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80397</xdr:rowOff>
    </xdr:from>
    <xdr:to>
      <xdr:col>85</xdr:col>
      <xdr:colOff>127000</xdr:colOff>
      <xdr:row>58</xdr:row>
      <xdr:rowOff>92208</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1002449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92208</xdr:rowOff>
    </xdr:from>
    <xdr:to>
      <xdr:col>81</xdr:col>
      <xdr:colOff>50800</xdr:colOff>
      <xdr:row>58</xdr:row>
      <xdr:rowOff>105296</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10036308"/>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77254</xdr:rowOff>
    </xdr:from>
    <xdr:to>
      <xdr:col>76</xdr:col>
      <xdr:colOff>114300</xdr:colOff>
      <xdr:row>58</xdr:row>
      <xdr:rowOff>105296</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3703300" y="10021354"/>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77254</xdr:rowOff>
    </xdr:from>
    <xdr:to>
      <xdr:col>71</xdr:col>
      <xdr:colOff>177800</xdr:colOff>
      <xdr:row>58</xdr:row>
      <xdr:rowOff>82417</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2814300" y="10021354"/>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29597</xdr:rowOff>
    </xdr:from>
    <xdr:to>
      <xdr:col>85</xdr:col>
      <xdr:colOff>177800</xdr:colOff>
      <xdr:row>58</xdr:row>
      <xdr:rowOff>131197</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6268700" y="99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115974</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88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41408</xdr:rowOff>
    </xdr:from>
    <xdr:to>
      <xdr:col>81</xdr:col>
      <xdr:colOff>101600</xdr:colOff>
      <xdr:row>58</xdr:row>
      <xdr:rowOff>143008</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5430500" y="99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134135</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14111" y="1007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54496</xdr:rowOff>
    </xdr:from>
    <xdr:to>
      <xdr:col>76</xdr:col>
      <xdr:colOff>165100</xdr:colOff>
      <xdr:row>58</xdr:row>
      <xdr:rowOff>156096</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4541500" y="99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147223</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100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26454</xdr:rowOff>
    </xdr:from>
    <xdr:to>
      <xdr:col>72</xdr:col>
      <xdr:colOff>38100</xdr:colOff>
      <xdr:row>58</xdr:row>
      <xdr:rowOff>128054</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3652500" y="99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119181</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100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31617</xdr:rowOff>
    </xdr:from>
    <xdr:to>
      <xdr:col>67</xdr:col>
      <xdr:colOff>101600</xdr:colOff>
      <xdr:row>58</xdr:row>
      <xdr:rowOff>133217</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2763500" y="99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124344</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100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36754</xdr:rowOff>
    </xdr:from>
    <xdr:to>
      <xdr:col>85</xdr:col>
      <xdr:colOff>127000</xdr:colOff>
      <xdr:row>79</xdr:row>
      <xdr:rowOff>43307</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5481300" y="13581304"/>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a:extLst>
            <a:ext uri="{FF2B5EF4-FFF2-40B4-BE49-F238E27FC236}">
              <a16:creationId xmlns="" xmlns:a16="http://schemas.microsoft.com/office/drawing/2014/main" id="{00000000-0008-0000-0700-00007D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36754</xdr:rowOff>
    </xdr:from>
    <xdr:to>
      <xdr:col>81</xdr:col>
      <xdr:colOff>50800</xdr:colOff>
      <xdr:row>79</xdr:row>
      <xdr:rowOff>43002</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flipV="1">
          <a:off x="14592300" y="13581304"/>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43002</xdr:rowOff>
    </xdr:from>
    <xdr:to>
      <xdr:col>76</xdr:col>
      <xdr:colOff>114300</xdr:colOff>
      <xdr:row>79</xdr:row>
      <xdr:rowOff>44450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3703300" y="13587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38049</xdr:rowOff>
    </xdr:from>
    <xdr:to>
      <xdr:col>71</xdr:col>
      <xdr:colOff>177800</xdr:colOff>
      <xdr:row>79</xdr:row>
      <xdr:rowOff>44450</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2814300" y="13582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163957</xdr:rowOff>
    </xdr:from>
    <xdr:to>
      <xdr:col>85</xdr:col>
      <xdr:colOff>177800</xdr:colOff>
      <xdr:row>79</xdr:row>
      <xdr:rowOff>94107</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62687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78884</xdr:rowOff>
    </xdr:from>
    <xdr:ext cx="313932" cy="259045"/>
    <xdr:sp macro="" textlink="">
      <xdr:nvSpPr>
        <xdr:cNvPr id="656" name="災害復旧費該当値テキスト">
          <a:extLst>
            <a:ext uri="{FF2B5EF4-FFF2-40B4-BE49-F238E27FC236}">
              <a16:creationId xmlns="" xmlns:a16="http://schemas.microsoft.com/office/drawing/2014/main" id="{00000000-0008-0000-0700-000090020000}"/>
            </a:ext>
          </a:extLst>
        </xdr:cNvPr>
        <xdr:cNvSpPr txBox="1"/>
      </xdr:nvSpPr>
      <xdr:spPr>
        <a:xfrm>
          <a:off x="16370300" y="13451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157404</xdr:rowOff>
    </xdr:from>
    <xdr:to>
      <xdr:col>81</xdr:col>
      <xdr:colOff>101600</xdr:colOff>
      <xdr:row>79</xdr:row>
      <xdr:rowOff>87554</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5430500" y="135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78681</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92017" y="1362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163652</xdr:rowOff>
    </xdr:from>
    <xdr:to>
      <xdr:col>76</xdr:col>
      <xdr:colOff>165100</xdr:colOff>
      <xdr:row>79</xdr:row>
      <xdr:rowOff>93802</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45415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84929</xdr:rowOff>
    </xdr:from>
    <xdr:ext cx="313932"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435333" y="13629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158699</xdr:rowOff>
    </xdr:from>
    <xdr:to>
      <xdr:col>67</xdr:col>
      <xdr:colOff>101600</xdr:colOff>
      <xdr:row>79</xdr:row>
      <xdr:rowOff>88849</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2763500" y="135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79976</xdr:rowOff>
    </xdr:from>
    <xdr:ext cx="313932"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657333" y="13624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25115</xdr:rowOff>
    </xdr:from>
    <xdr:to>
      <xdr:col>85</xdr:col>
      <xdr:colOff>127000</xdr:colOff>
      <xdr:row>96</xdr:row>
      <xdr:rowOff>29801</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5481300" y="16484315"/>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25115</xdr:rowOff>
    </xdr:from>
    <xdr:to>
      <xdr:col>81</xdr:col>
      <xdr:colOff>50800</xdr:colOff>
      <xdr:row>96</xdr:row>
      <xdr:rowOff>41421</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4592300" y="16484315"/>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41421</xdr:rowOff>
    </xdr:from>
    <xdr:to>
      <xdr:col>76</xdr:col>
      <xdr:colOff>114300</xdr:colOff>
      <xdr:row>96</xdr:row>
      <xdr:rowOff>55766</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3703300" y="16500621"/>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50146</xdr:rowOff>
    </xdr:from>
    <xdr:to>
      <xdr:col>71</xdr:col>
      <xdr:colOff>177800</xdr:colOff>
      <xdr:row>96</xdr:row>
      <xdr:rowOff>55766</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2814300" y="16509346"/>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150451</xdr:rowOff>
    </xdr:from>
    <xdr:to>
      <xdr:col>85</xdr:col>
      <xdr:colOff>177800</xdr:colOff>
      <xdr:row>96</xdr:row>
      <xdr:rowOff>80601</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4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128878</xdr:rowOff>
    </xdr:from>
    <xdr:ext cx="534377"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4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145765</xdr:rowOff>
    </xdr:from>
    <xdr:to>
      <xdr:col>81</xdr:col>
      <xdr:colOff>101600</xdr:colOff>
      <xdr:row>96</xdr:row>
      <xdr:rowOff>75915</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4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67042</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14111" y="165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162071</xdr:rowOff>
    </xdr:from>
    <xdr:to>
      <xdr:col>76</xdr:col>
      <xdr:colOff>165100</xdr:colOff>
      <xdr:row>96</xdr:row>
      <xdr:rowOff>92221</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4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83348</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325111" y="165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4966</xdr:rowOff>
    </xdr:from>
    <xdr:to>
      <xdr:col>72</xdr:col>
      <xdr:colOff>38100</xdr:colOff>
      <xdr:row>96</xdr:row>
      <xdr:rowOff>106566</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4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97693</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36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170796</xdr:rowOff>
    </xdr:from>
    <xdr:to>
      <xdr:col>67</xdr:col>
      <xdr:colOff>101600</xdr:colOff>
      <xdr:row>96</xdr:row>
      <xdr:rowOff>100946</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4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92073</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47111" y="165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tx1"/>
              </a:solidFill>
              <a:effectLst/>
              <a:latin typeface="+mn-lt"/>
              <a:ea typeface="+mn-ea"/>
              <a:cs typeface="+mn-cs"/>
            </a:rPr>
            <a:t>総務費は、前年度と比較して</a:t>
          </a:r>
          <a:r>
            <a:rPr kumimoji="1" lang="en-US" altLang="ja-JP" sz="1200" baseline="0">
              <a:solidFill>
                <a:schemeClr val="tx1"/>
              </a:solidFill>
              <a:effectLst/>
              <a:latin typeface="+mn-lt"/>
              <a:ea typeface="+mn-ea"/>
              <a:cs typeface="+mn-cs"/>
            </a:rPr>
            <a:t>1,352</a:t>
          </a:r>
          <a:r>
            <a:rPr kumimoji="1" lang="ja-JP" altLang="ja-JP" sz="1200" baseline="0">
              <a:solidFill>
                <a:schemeClr val="tx1"/>
              </a:solidFill>
              <a:effectLst/>
              <a:latin typeface="+mn-lt"/>
              <a:ea typeface="+mn-ea"/>
              <a:cs typeface="+mn-cs"/>
            </a:rPr>
            <a:t>円</a:t>
          </a:r>
          <a:r>
            <a:rPr kumimoji="1" lang="ja-JP" altLang="en-US" sz="1200" baseline="0">
              <a:solidFill>
                <a:schemeClr val="tx1"/>
              </a:solidFill>
              <a:effectLst/>
              <a:latin typeface="+mn-lt"/>
              <a:ea typeface="+mn-ea"/>
              <a:cs typeface="+mn-cs"/>
            </a:rPr>
            <a:t>減少</a:t>
          </a:r>
          <a:r>
            <a:rPr kumimoji="1" lang="ja-JP" altLang="ja-JP" sz="1200" baseline="0">
              <a:solidFill>
                <a:schemeClr val="tx1"/>
              </a:solidFill>
              <a:effectLst/>
              <a:latin typeface="+mn-lt"/>
              <a:ea typeface="+mn-ea"/>
              <a:cs typeface="+mn-cs"/>
            </a:rPr>
            <a:t>した。これは、財政調整基金</a:t>
          </a:r>
          <a:r>
            <a:rPr kumimoji="1" lang="ja-JP" altLang="en-US" sz="1200" baseline="0">
              <a:solidFill>
                <a:schemeClr val="tx1"/>
              </a:solidFill>
              <a:effectLst/>
              <a:latin typeface="+mn-lt"/>
              <a:ea typeface="+mn-ea"/>
              <a:cs typeface="+mn-cs"/>
            </a:rPr>
            <a:t>の</a:t>
          </a:r>
          <a:r>
            <a:rPr kumimoji="1" lang="ja-JP" altLang="ja-JP" sz="1200" baseline="0">
              <a:solidFill>
                <a:schemeClr val="tx1"/>
              </a:solidFill>
              <a:effectLst/>
              <a:latin typeface="+mn-lt"/>
              <a:ea typeface="+mn-ea"/>
              <a:cs typeface="+mn-cs"/>
            </a:rPr>
            <a:t>積み立て</a:t>
          </a:r>
          <a:r>
            <a:rPr kumimoji="1" lang="ja-JP" altLang="en-US" sz="1200" baseline="0">
              <a:solidFill>
                <a:schemeClr val="tx1"/>
              </a:solidFill>
              <a:effectLst/>
              <a:latin typeface="+mn-lt"/>
              <a:ea typeface="+mn-ea"/>
              <a:cs typeface="+mn-cs"/>
            </a:rPr>
            <a:t>が減少し</a:t>
          </a:r>
          <a:r>
            <a:rPr kumimoji="1" lang="ja-JP" altLang="ja-JP" sz="1200" baseline="0">
              <a:solidFill>
                <a:schemeClr val="tx1"/>
              </a:solidFill>
              <a:effectLst/>
              <a:latin typeface="+mn-lt"/>
              <a:ea typeface="+mn-ea"/>
              <a:cs typeface="+mn-cs"/>
            </a:rPr>
            <a:t>たこと、</a:t>
          </a:r>
          <a:r>
            <a:rPr kumimoji="1" lang="ja-JP" altLang="en-US" sz="1200" baseline="0">
              <a:solidFill>
                <a:schemeClr val="tx1"/>
              </a:solidFill>
              <a:effectLst/>
              <a:latin typeface="+mn-lt"/>
              <a:ea typeface="+mn-ea"/>
              <a:cs typeface="+mn-cs"/>
            </a:rPr>
            <a:t>退職手当組合負担金</a:t>
          </a:r>
          <a:r>
            <a:rPr kumimoji="1" lang="ja-JP" altLang="ja-JP" sz="1200" baseline="0">
              <a:solidFill>
                <a:schemeClr val="tx1"/>
              </a:solidFill>
              <a:effectLst/>
              <a:latin typeface="+mn-lt"/>
              <a:ea typeface="+mn-ea"/>
              <a:cs typeface="+mn-cs"/>
            </a:rPr>
            <a:t>が</a:t>
          </a:r>
          <a:r>
            <a:rPr kumimoji="1" lang="ja-JP" altLang="en-US" sz="1200" baseline="0">
              <a:solidFill>
                <a:schemeClr val="tx1"/>
              </a:solidFill>
              <a:effectLst/>
              <a:latin typeface="+mn-lt"/>
              <a:ea typeface="+mn-ea"/>
              <a:cs typeface="+mn-cs"/>
            </a:rPr>
            <a:t>減少</a:t>
          </a:r>
          <a:r>
            <a:rPr kumimoji="1" lang="ja-JP" altLang="ja-JP" sz="1200" baseline="0">
              <a:solidFill>
                <a:schemeClr val="tx1"/>
              </a:solidFill>
              <a:effectLst/>
              <a:latin typeface="+mn-lt"/>
              <a:ea typeface="+mn-ea"/>
              <a:cs typeface="+mn-cs"/>
            </a:rPr>
            <a:t>したことが主な要因である。</a:t>
          </a:r>
          <a:endParaRPr lang="ja-JP" altLang="ja-JP" sz="1200">
            <a:solidFill>
              <a:schemeClr val="tx1"/>
            </a:solidFill>
            <a:effectLst/>
          </a:endParaRPr>
        </a:p>
        <a:p>
          <a:r>
            <a:rPr kumimoji="1" lang="ja-JP" altLang="ja-JP" sz="1200" baseline="0">
              <a:solidFill>
                <a:schemeClr val="tx1"/>
              </a:solidFill>
              <a:effectLst/>
              <a:latin typeface="+mn-lt"/>
              <a:ea typeface="+mn-ea"/>
              <a:cs typeface="+mn-cs"/>
            </a:rPr>
            <a:t>土木費は、前年度と比較して、</a:t>
          </a:r>
          <a:r>
            <a:rPr kumimoji="1" lang="en-US" altLang="ja-JP" sz="1200" baseline="0">
              <a:solidFill>
                <a:schemeClr val="tx1"/>
              </a:solidFill>
              <a:effectLst/>
              <a:latin typeface="+mn-lt"/>
              <a:ea typeface="+mn-ea"/>
              <a:cs typeface="+mn-cs"/>
            </a:rPr>
            <a:t>5,102</a:t>
          </a:r>
          <a:r>
            <a:rPr kumimoji="1" lang="ja-JP" altLang="ja-JP" sz="1200" baseline="0">
              <a:solidFill>
                <a:schemeClr val="tx1"/>
              </a:solidFill>
              <a:effectLst/>
              <a:latin typeface="+mn-lt"/>
              <a:ea typeface="+mn-ea"/>
              <a:cs typeface="+mn-cs"/>
            </a:rPr>
            <a:t>円減少した。これは、</a:t>
          </a:r>
          <a:r>
            <a:rPr kumimoji="1" lang="ja-JP" altLang="en-US" sz="1200" baseline="0">
              <a:solidFill>
                <a:schemeClr val="tx1"/>
              </a:solidFill>
              <a:effectLst/>
              <a:latin typeface="+mn-lt"/>
              <a:ea typeface="+mn-ea"/>
              <a:cs typeface="+mn-cs"/>
            </a:rPr>
            <a:t>土地区画整理事業や都市計画道路田中笠窪線整備事業の事業進ちょく</a:t>
          </a:r>
          <a:r>
            <a:rPr kumimoji="1" lang="ja-JP" altLang="ja-JP" sz="1200" baseline="0">
              <a:solidFill>
                <a:schemeClr val="tx1"/>
              </a:solidFill>
              <a:effectLst/>
              <a:latin typeface="+mn-lt"/>
              <a:ea typeface="+mn-ea"/>
              <a:cs typeface="+mn-cs"/>
            </a:rPr>
            <a:t>が主な要因である。</a:t>
          </a:r>
          <a:endParaRPr lang="ja-JP" altLang="ja-JP" sz="1200">
            <a:solidFill>
              <a:schemeClr val="tx1"/>
            </a:solidFill>
            <a:effectLst/>
          </a:endParaRPr>
        </a:p>
        <a:p>
          <a:pPr eaLnBrk="1" fontAlgn="auto" latinLnBrk="0" hangingPunct="1"/>
          <a:r>
            <a:rPr kumimoji="1" lang="ja-JP" altLang="ja-JP" sz="1200" baseline="0">
              <a:solidFill>
                <a:schemeClr val="tx1"/>
              </a:solidFill>
              <a:effectLst/>
              <a:latin typeface="+mn-lt"/>
              <a:ea typeface="+mn-ea"/>
              <a:cs typeface="+mn-cs"/>
            </a:rPr>
            <a:t>教育費は、前年度と比較して</a:t>
          </a:r>
          <a:r>
            <a:rPr kumimoji="1" lang="en-US" altLang="ja-JP" sz="1200" baseline="0">
              <a:solidFill>
                <a:schemeClr val="tx1"/>
              </a:solidFill>
              <a:effectLst/>
              <a:latin typeface="+mn-lt"/>
              <a:ea typeface="+mn-ea"/>
              <a:cs typeface="+mn-cs"/>
            </a:rPr>
            <a:t>620</a:t>
          </a:r>
          <a:r>
            <a:rPr kumimoji="1" lang="ja-JP" altLang="ja-JP" sz="1200" baseline="0">
              <a:solidFill>
                <a:schemeClr val="tx1"/>
              </a:solidFill>
              <a:effectLst/>
              <a:latin typeface="+mn-lt"/>
              <a:ea typeface="+mn-ea"/>
              <a:cs typeface="+mn-cs"/>
            </a:rPr>
            <a:t>円増加した</a:t>
          </a:r>
          <a:r>
            <a:rPr kumimoji="1" lang="ja-JP" altLang="en-US" sz="1200" baseline="0">
              <a:solidFill>
                <a:schemeClr val="tx1"/>
              </a:solidFill>
              <a:effectLst/>
              <a:latin typeface="+mn-lt"/>
              <a:ea typeface="+mn-ea"/>
              <a:cs typeface="+mn-cs"/>
            </a:rPr>
            <a:t>。これは幼稚園から認定こども園への移行に伴う給付費の増加が主な要因である。</a:t>
          </a:r>
          <a:r>
            <a:rPr kumimoji="1" lang="ja-JP" altLang="ja-JP" sz="1200" baseline="0">
              <a:solidFill>
                <a:schemeClr val="tx1"/>
              </a:solidFill>
              <a:effectLst/>
              <a:latin typeface="+mn-lt"/>
              <a:ea typeface="+mn-ea"/>
              <a:cs typeface="+mn-cs"/>
            </a:rPr>
            <a:t>類似団体や県内市町村と比較すると、</a:t>
          </a:r>
          <a:r>
            <a:rPr kumimoji="1" lang="ja-JP" altLang="en-US" sz="1200" baseline="0">
              <a:solidFill>
                <a:schemeClr val="tx1"/>
              </a:solidFill>
              <a:effectLst/>
              <a:latin typeface="+mn-lt"/>
              <a:ea typeface="+mn-ea"/>
              <a:cs typeface="+mn-cs"/>
            </a:rPr>
            <a:t>依然</a:t>
          </a:r>
          <a:r>
            <a:rPr kumimoji="1" lang="ja-JP" altLang="ja-JP" sz="1200" baseline="0">
              <a:solidFill>
                <a:schemeClr val="tx1"/>
              </a:solidFill>
              <a:effectLst/>
              <a:latin typeface="+mn-lt"/>
              <a:ea typeface="+mn-ea"/>
              <a:cs typeface="+mn-cs"/>
            </a:rPr>
            <a:t>として低い傾向にある。引き続きトイレ改修や、中学校給食等、教育環境の充実に努める。</a:t>
          </a:r>
          <a:endParaRPr lang="ja-JP" altLang="ja-JP" sz="1200">
            <a:solidFill>
              <a:schemeClr val="tx1"/>
            </a:solidFill>
            <a:effectLst/>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財政調整基金残高</a:t>
          </a:r>
          <a:r>
            <a:rPr kumimoji="1" lang="en-US" altLang="ja-JP" sz="1200" baseline="0">
              <a:solidFill>
                <a:schemeClr val="tx1"/>
              </a:solidFill>
              <a:effectLst/>
              <a:latin typeface="+mn-lt"/>
              <a:ea typeface="+mn-ea"/>
              <a:cs typeface="+mn-cs"/>
            </a:rPr>
            <a:t>】</a:t>
          </a:r>
          <a:r>
            <a:rPr kumimoji="1" lang="ja-JP" altLang="ja-JP" sz="1200" baseline="0">
              <a:solidFill>
                <a:schemeClr val="dk1"/>
              </a:solidFill>
              <a:effectLst/>
              <a:latin typeface="+mn-lt"/>
              <a:ea typeface="+mn-ea"/>
              <a:cs typeface="+mn-cs"/>
            </a:rPr>
            <a:t>決算剰余金等を継続</a:t>
          </a:r>
          <a:r>
            <a:rPr kumimoji="1" lang="ja-JP" altLang="en-US" sz="1200" baseline="0">
              <a:solidFill>
                <a:schemeClr val="dk1"/>
              </a:solidFill>
              <a:effectLst/>
              <a:latin typeface="+mn-lt"/>
              <a:ea typeface="+mn-ea"/>
              <a:cs typeface="+mn-cs"/>
            </a:rPr>
            <a:t>して</a:t>
          </a:r>
          <a:r>
            <a:rPr kumimoji="1" lang="ja-JP" altLang="ja-JP" sz="1200" baseline="0">
              <a:solidFill>
                <a:schemeClr val="tx1"/>
              </a:solidFill>
              <a:effectLst/>
              <a:latin typeface="+mn-lt"/>
              <a:ea typeface="+mn-ea"/>
              <a:cs typeface="+mn-cs"/>
            </a:rPr>
            <a:t>積み増し、平成</a:t>
          </a:r>
          <a:r>
            <a:rPr kumimoji="1" lang="ja-JP" altLang="en-US" sz="1200" baseline="0">
              <a:solidFill>
                <a:schemeClr val="tx1"/>
              </a:solidFill>
              <a:effectLst/>
              <a:latin typeface="+mn-lt"/>
              <a:ea typeface="+mn-ea"/>
              <a:cs typeface="+mn-cs"/>
            </a:rPr>
            <a:t>３０</a:t>
          </a:r>
          <a:r>
            <a:rPr kumimoji="1" lang="ja-JP" altLang="ja-JP" sz="1200" baseline="0">
              <a:solidFill>
                <a:schemeClr val="tx1"/>
              </a:solidFill>
              <a:effectLst/>
              <a:latin typeface="+mn-lt"/>
              <a:ea typeface="+mn-ea"/>
              <a:cs typeface="+mn-cs"/>
            </a:rPr>
            <a:t>年度末には、</a:t>
          </a:r>
          <a:r>
            <a:rPr kumimoji="1" lang="en-US" altLang="ja-JP" sz="1200" baseline="0">
              <a:solidFill>
                <a:schemeClr val="tx1"/>
              </a:solidFill>
              <a:effectLst/>
              <a:latin typeface="+mn-lt"/>
              <a:ea typeface="+mn-ea"/>
              <a:cs typeface="+mn-cs"/>
            </a:rPr>
            <a:t>8.63%</a:t>
          </a:r>
          <a:r>
            <a:rPr kumimoji="1" lang="ja-JP" altLang="ja-JP" sz="1200" baseline="0">
              <a:solidFill>
                <a:schemeClr val="tx1"/>
              </a:solidFill>
              <a:effectLst/>
              <a:latin typeface="+mn-lt"/>
              <a:ea typeface="+mn-ea"/>
              <a:cs typeface="+mn-cs"/>
            </a:rPr>
            <a:t>まで改善した。引き続き適正規模の残高確保に努める。</a:t>
          </a:r>
          <a:endParaRPr lang="ja-JP" altLang="ja-JP" sz="1200">
            <a:solidFill>
              <a:schemeClr val="tx1"/>
            </a:solidFill>
            <a:effectLst/>
          </a:endParaRPr>
        </a:p>
        <a:p>
          <a:r>
            <a:rPr kumimoji="1" lang="en-US" altLang="ja-JP"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実質収支額</a:t>
          </a:r>
          <a:r>
            <a:rPr kumimoji="1" lang="en-US" altLang="ja-JP"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歳入の確保と支出の節減により、</a:t>
          </a:r>
          <a:r>
            <a:rPr kumimoji="1" lang="en-US" altLang="ja-JP" sz="1200" baseline="0">
              <a:solidFill>
                <a:schemeClr val="tx1"/>
              </a:solidFill>
              <a:effectLst/>
              <a:latin typeface="+mn-lt"/>
              <a:ea typeface="+mn-ea"/>
              <a:cs typeface="+mn-cs"/>
            </a:rPr>
            <a:t>4</a:t>
          </a:r>
          <a:r>
            <a:rPr kumimoji="1" lang="ja-JP" altLang="ja-JP" sz="1200" baseline="0">
              <a:solidFill>
                <a:schemeClr val="tx1"/>
              </a:solidFill>
              <a:effectLst/>
              <a:latin typeface="+mn-lt"/>
              <a:ea typeface="+mn-ea"/>
              <a:cs typeface="+mn-cs"/>
            </a:rPr>
            <a:t>～</a:t>
          </a:r>
          <a:r>
            <a:rPr kumimoji="1" lang="en-US" altLang="ja-JP" sz="1200" baseline="0">
              <a:solidFill>
                <a:schemeClr val="tx1"/>
              </a:solidFill>
              <a:effectLst/>
              <a:latin typeface="+mn-lt"/>
              <a:ea typeface="+mn-ea"/>
              <a:cs typeface="+mn-cs"/>
            </a:rPr>
            <a:t>5%</a:t>
          </a:r>
          <a:r>
            <a:rPr kumimoji="1" lang="ja-JP" altLang="ja-JP" sz="1200" baseline="0">
              <a:solidFill>
                <a:schemeClr val="tx1"/>
              </a:solidFill>
              <a:effectLst/>
              <a:latin typeface="+mn-lt"/>
              <a:ea typeface="+mn-ea"/>
              <a:cs typeface="+mn-cs"/>
            </a:rPr>
            <a:t>を推移している、平成</a:t>
          </a:r>
          <a:r>
            <a:rPr kumimoji="1" lang="ja-JP" altLang="en-US" sz="1200" baseline="0">
              <a:solidFill>
                <a:schemeClr val="tx1"/>
              </a:solidFill>
              <a:effectLst/>
              <a:latin typeface="+mn-lt"/>
              <a:ea typeface="+mn-ea"/>
              <a:cs typeface="+mn-cs"/>
            </a:rPr>
            <a:t>３０</a:t>
          </a:r>
          <a:r>
            <a:rPr kumimoji="1" lang="ja-JP" altLang="ja-JP" sz="1200" baseline="0">
              <a:solidFill>
                <a:schemeClr val="tx1"/>
              </a:solidFill>
              <a:effectLst/>
              <a:latin typeface="+mn-lt"/>
              <a:ea typeface="+mn-ea"/>
              <a:cs typeface="+mn-cs"/>
            </a:rPr>
            <a:t>年度決算では</a:t>
          </a:r>
          <a:r>
            <a:rPr kumimoji="1" lang="en-US" altLang="ja-JP" sz="1200" baseline="0">
              <a:solidFill>
                <a:schemeClr val="tx1"/>
              </a:solidFill>
              <a:effectLst/>
              <a:latin typeface="+mn-lt"/>
              <a:ea typeface="+mn-ea"/>
              <a:cs typeface="+mn-cs"/>
            </a:rPr>
            <a:t>4.90%</a:t>
          </a:r>
          <a:r>
            <a:rPr kumimoji="1" lang="ja-JP" altLang="ja-JP" sz="1200" baseline="0">
              <a:solidFill>
                <a:schemeClr val="tx1"/>
              </a:solidFill>
              <a:effectLst/>
              <a:latin typeface="+mn-lt"/>
              <a:ea typeface="+mn-ea"/>
              <a:cs typeface="+mn-cs"/>
            </a:rPr>
            <a:t>となった。</a:t>
          </a:r>
          <a:endParaRPr lang="ja-JP" altLang="ja-JP" sz="1200">
            <a:solidFill>
              <a:schemeClr val="tx1"/>
            </a:solidFill>
            <a:effectLst/>
          </a:endParaRPr>
        </a:p>
        <a:p>
          <a:r>
            <a:rPr kumimoji="1" lang="en-US" altLang="ja-JP"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実質単年度収支</a:t>
          </a:r>
          <a:r>
            <a:rPr kumimoji="1" lang="en-US" altLang="ja-JP"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平成２８年度は▲</a:t>
          </a:r>
          <a:r>
            <a:rPr kumimoji="1" lang="en-US" altLang="ja-JP" sz="1200" baseline="0">
              <a:solidFill>
                <a:schemeClr val="tx1"/>
              </a:solidFill>
              <a:effectLst/>
              <a:latin typeface="+mn-lt"/>
              <a:ea typeface="+mn-ea"/>
              <a:cs typeface="+mn-cs"/>
            </a:rPr>
            <a:t>0.44%</a:t>
          </a:r>
          <a:r>
            <a:rPr kumimoji="1" lang="ja-JP" altLang="ja-JP" sz="1200" baseline="0">
              <a:solidFill>
                <a:schemeClr val="tx1"/>
              </a:solidFill>
              <a:effectLst/>
              <a:latin typeface="+mn-lt"/>
              <a:ea typeface="+mn-ea"/>
              <a:cs typeface="+mn-cs"/>
            </a:rPr>
            <a:t>とマイナスに転じたものの、財政健全化の取り組み等により、平成</a:t>
          </a:r>
          <a:r>
            <a:rPr kumimoji="1" lang="ja-JP" altLang="en-US" sz="1200" baseline="0">
              <a:solidFill>
                <a:schemeClr val="tx1"/>
              </a:solidFill>
              <a:effectLst/>
              <a:latin typeface="+mn-lt"/>
              <a:ea typeface="+mn-ea"/>
              <a:cs typeface="+mn-cs"/>
            </a:rPr>
            <a:t>２９</a:t>
          </a:r>
          <a:r>
            <a:rPr kumimoji="1" lang="ja-JP" altLang="ja-JP" sz="1200" baseline="0">
              <a:solidFill>
                <a:schemeClr val="tx1"/>
              </a:solidFill>
              <a:effectLst/>
              <a:latin typeface="+mn-lt"/>
              <a:ea typeface="+mn-ea"/>
              <a:cs typeface="+mn-cs"/>
            </a:rPr>
            <a:t>年度</a:t>
          </a:r>
          <a:r>
            <a:rPr kumimoji="1" lang="ja-JP" altLang="en-US" sz="1200" baseline="0">
              <a:solidFill>
                <a:schemeClr val="tx1"/>
              </a:solidFill>
              <a:effectLst/>
              <a:latin typeface="+mn-lt"/>
              <a:ea typeface="+mn-ea"/>
              <a:cs typeface="+mn-cs"/>
            </a:rPr>
            <a:t>、平成３０年度</a:t>
          </a:r>
          <a:r>
            <a:rPr kumimoji="1" lang="ja-JP" altLang="ja-JP" sz="1200" baseline="0">
              <a:solidFill>
                <a:schemeClr val="tx1"/>
              </a:solidFill>
              <a:effectLst/>
              <a:latin typeface="+mn-lt"/>
              <a:ea typeface="+mn-ea"/>
              <a:cs typeface="+mn-cs"/>
            </a:rPr>
            <a:t>はプラス</a:t>
          </a:r>
          <a:r>
            <a:rPr kumimoji="1" lang="ja-JP" altLang="en-US" sz="1200" baseline="0">
              <a:solidFill>
                <a:schemeClr val="tx1"/>
              </a:solidFill>
              <a:effectLst/>
              <a:latin typeface="+mn-lt"/>
              <a:ea typeface="+mn-ea"/>
              <a:cs typeface="+mn-cs"/>
            </a:rPr>
            <a:t>となった</a:t>
          </a:r>
          <a:r>
            <a:rPr kumimoji="1" lang="ja-JP" altLang="ja-JP" sz="1200" baseline="0">
              <a:solidFill>
                <a:schemeClr val="tx1"/>
              </a:solidFill>
              <a:effectLst/>
              <a:latin typeface="+mn-lt"/>
              <a:ea typeface="+mn-ea"/>
              <a:cs typeface="+mn-cs"/>
            </a:rPr>
            <a:t>。今後も財政健全化の取り組みを着実に進める。</a:t>
          </a:r>
          <a:endParaRPr kumimoji="1" lang="ja-JP" altLang="en-US" sz="12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aseline="0">
              <a:solidFill>
                <a:schemeClr val="tx1"/>
              </a:solidFill>
              <a:effectLst/>
              <a:latin typeface="+mn-lt"/>
              <a:ea typeface="+mn-ea"/>
              <a:cs typeface="+mn-cs"/>
            </a:rPr>
            <a:t>各会計において、実質収支は黒字である。</a:t>
          </a:r>
          <a:endParaRPr lang="ja-JP" altLang="ja-JP" sz="1200">
            <a:solidFill>
              <a:schemeClr val="tx1"/>
            </a:solidFill>
            <a:effectLst/>
          </a:endParaRPr>
        </a:p>
        <a:p>
          <a:r>
            <a:rPr kumimoji="1" lang="ja-JP" altLang="ja-JP" sz="1200" baseline="0">
              <a:solidFill>
                <a:schemeClr val="tx1"/>
              </a:solidFill>
              <a:effectLst/>
              <a:latin typeface="+mn-lt"/>
              <a:ea typeface="+mn-ea"/>
              <a:cs typeface="+mn-cs"/>
            </a:rPr>
            <a:t>　一般会計は、</a:t>
          </a:r>
          <a:r>
            <a:rPr kumimoji="1" lang="en-US" altLang="ja-JP" sz="1200" baseline="0">
              <a:solidFill>
                <a:schemeClr val="tx1"/>
              </a:solidFill>
              <a:effectLst/>
              <a:latin typeface="+mn-lt"/>
              <a:ea typeface="+mn-ea"/>
              <a:cs typeface="+mn-cs"/>
            </a:rPr>
            <a:t>5</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前後で推移しており、平成</a:t>
          </a:r>
          <a:r>
            <a:rPr kumimoji="1" lang="ja-JP" altLang="en-US" sz="1200" baseline="0">
              <a:solidFill>
                <a:schemeClr val="tx1"/>
              </a:solidFill>
              <a:effectLst/>
              <a:latin typeface="+mn-lt"/>
              <a:ea typeface="+mn-ea"/>
              <a:cs typeface="+mn-cs"/>
            </a:rPr>
            <a:t>３０</a:t>
          </a:r>
          <a:r>
            <a:rPr kumimoji="1" lang="ja-JP" altLang="ja-JP" sz="1200" baseline="0">
              <a:solidFill>
                <a:schemeClr val="tx1"/>
              </a:solidFill>
              <a:effectLst/>
              <a:latin typeface="+mn-lt"/>
              <a:ea typeface="+mn-ea"/>
              <a:cs typeface="+mn-cs"/>
            </a:rPr>
            <a:t>年度は</a:t>
          </a:r>
          <a:r>
            <a:rPr kumimoji="1" lang="en-US" altLang="ja-JP" sz="1200" baseline="0">
              <a:solidFill>
                <a:schemeClr val="tx1"/>
              </a:solidFill>
              <a:effectLst/>
              <a:latin typeface="+mn-lt"/>
              <a:ea typeface="+mn-ea"/>
              <a:cs typeface="+mn-cs"/>
            </a:rPr>
            <a:t>4.90</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となった。</a:t>
          </a:r>
          <a:endParaRPr lang="ja-JP" altLang="ja-JP" sz="12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下水道事業特別会計は、平成２６年度に下水道使用料を改定し、平成２７年度には概ね</a:t>
          </a:r>
          <a:r>
            <a:rPr kumimoji="1" lang="en-US" altLang="ja-JP" sz="1200" baseline="0">
              <a:solidFill>
                <a:schemeClr val="dk1"/>
              </a:solidFill>
              <a:effectLst/>
              <a:latin typeface="+mn-lt"/>
              <a:ea typeface="+mn-ea"/>
              <a:cs typeface="+mn-cs"/>
            </a:rPr>
            <a:t>0.7%</a:t>
          </a:r>
          <a:r>
            <a:rPr kumimoji="1" lang="ja-JP" altLang="ja-JP" sz="1200" baseline="0">
              <a:solidFill>
                <a:schemeClr val="dk1"/>
              </a:solidFill>
              <a:effectLst/>
              <a:latin typeface="+mn-lt"/>
              <a:ea typeface="+mn-ea"/>
              <a:cs typeface="+mn-cs"/>
            </a:rPr>
            <a:t>前後まで改善した。</a:t>
          </a:r>
          <a:r>
            <a:rPr kumimoji="1" lang="ja-JP" altLang="en-US" sz="1200" baseline="0">
              <a:solidFill>
                <a:schemeClr val="dk1"/>
              </a:solidFill>
              <a:effectLst/>
              <a:latin typeface="+mn-lt"/>
              <a:ea typeface="+mn-ea"/>
              <a:cs typeface="+mn-cs"/>
            </a:rPr>
            <a:t>平成３０年度は</a:t>
          </a:r>
          <a:r>
            <a:rPr kumimoji="1" lang="ja-JP" altLang="ja-JP" sz="1200" baseline="0">
              <a:solidFill>
                <a:schemeClr val="dk1"/>
              </a:solidFill>
              <a:effectLst/>
              <a:latin typeface="+mn-lt"/>
              <a:ea typeface="+mn-ea"/>
              <a:cs typeface="+mn-cs"/>
            </a:rPr>
            <a:t>下水道使用料の改定</a:t>
          </a:r>
          <a:r>
            <a:rPr kumimoji="1" lang="ja-JP" altLang="en-US" sz="1200" baseline="0">
              <a:solidFill>
                <a:schemeClr val="dk1"/>
              </a:solidFill>
              <a:effectLst/>
              <a:latin typeface="+mn-lt"/>
              <a:ea typeface="+mn-ea"/>
              <a:cs typeface="+mn-cs"/>
            </a:rPr>
            <a:t>にあわせ、令和元年度から公営企業会計を適用するため、打ち切り決算となったため、比率が</a:t>
          </a:r>
          <a:r>
            <a:rPr kumimoji="1" lang="en-US" altLang="ja-JP" sz="1200" baseline="0">
              <a:solidFill>
                <a:schemeClr val="dk1"/>
              </a:solidFill>
              <a:effectLst/>
              <a:latin typeface="+mn-lt"/>
              <a:ea typeface="+mn-ea"/>
              <a:cs typeface="+mn-cs"/>
            </a:rPr>
            <a:t>2.62</a:t>
          </a:r>
          <a:r>
            <a:rPr kumimoji="1" lang="ja-JP" altLang="en-US" sz="1200" baseline="0">
              <a:solidFill>
                <a:schemeClr val="dk1"/>
              </a:solidFill>
              <a:effectLst/>
              <a:latin typeface="+mn-lt"/>
              <a:ea typeface="+mn-ea"/>
              <a:cs typeface="+mn-cs"/>
            </a:rPr>
            <a:t>％と大幅に上昇した</a:t>
          </a:r>
          <a:r>
            <a:rPr kumimoji="1" lang="ja-JP" altLang="ja-JP" sz="1200" baseline="0">
              <a:solidFill>
                <a:schemeClr val="dk1"/>
              </a:solidFill>
              <a:effectLst/>
              <a:latin typeface="+mn-lt"/>
              <a:ea typeface="+mn-ea"/>
              <a:cs typeface="+mn-cs"/>
            </a:rPr>
            <a:t>。</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mn-lt"/>
              <a:ea typeface="+mn-ea"/>
              <a:cs typeface="+mn-cs"/>
            </a:rPr>
            <a:t>　介護保険事業特別会計は、平成２７年度</a:t>
          </a:r>
          <a:r>
            <a:rPr kumimoji="1" lang="ja-JP" altLang="en-US" sz="1200" baseline="0">
              <a:solidFill>
                <a:schemeClr val="dk1"/>
              </a:solidFill>
              <a:effectLst/>
              <a:latin typeface="+mn-lt"/>
              <a:ea typeface="+mn-ea"/>
              <a:cs typeface="+mn-cs"/>
            </a:rPr>
            <a:t>、平成３０年度</a:t>
          </a:r>
          <a:r>
            <a:rPr kumimoji="1" lang="ja-JP" altLang="ja-JP" sz="1200" baseline="0">
              <a:solidFill>
                <a:schemeClr val="dk1"/>
              </a:solidFill>
              <a:effectLst/>
              <a:latin typeface="+mn-lt"/>
              <a:ea typeface="+mn-ea"/>
              <a:cs typeface="+mn-cs"/>
            </a:rPr>
            <a:t>に介護保険料を改定し、概ね</a:t>
          </a:r>
          <a:r>
            <a:rPr kumimoji="1" lang="en-US" altLang="ja-JP" sz="1200" baseline="0">
              <a:solidFill>
                <a:schemeClr val="dk1"/>
              </a:solidFill>
              <a:effectLst/>
              <a:latin typeface="+mn-lt"/>
              <a:ea typeface="+mn-ea"/>
              <a:cs typeface="+mn-cs"/>
            </a:rPr>
            <a:t>1.5</a:t>
          </a:r>
          <a:r>
            <a:rPr kumimoji="1" lang="ja-JP" altLang="en-US" sz="1200" baseline="0">
              <a:solidFill>
                <a:schemeClr val="dk1"/>
              </a:solidFill>
              <a:effectLst/>
              <a:latin typeface="+mn-lt"/>
              <a:ea typeface="+mn-ea"/>
              <a:cs typeface="+mn-cs"/>
            </a:rPr>
            <a:t>％</a:t>
          </a:r>
          <a:r>
            <a:rPr kumimoji="1" lang="ja-JP" altLang="ja-JP" sz="1200" baseline="0">
              <a:solidFill>
                <a:schemeClr val="dk1"/>
              </a:solidFill>
              <a:effectLst/>
              <a:latin typeface="+mn-lt"/>
              <a:ea typeface="+mn-ea"/>
              <a:cs typeface="+mn-cs"/>
            </a:rPr>
            <a:t>前後で推移している。</a:t>
          </a:r>
          <a:endParaRPr lang="ja-JP" altLang="ja-JP" sz="1200">
            <a:effectLst/>
          </a:endParaRPr>
        </a:p>
        <a:p>
          <a:r>
            <a:rPr kumimoji="1" lang="ja-JP" altLang="ja-JP" sz="1200" baseline="0">
              <a:solidFill>
                <a:schemeClr val="tx1"/>
              </a:solidFill>
              <a:effectLst/>
              <a:latin typeface="+mn-lt"/>
              <a:ea typeface="+mn-ea"/>
              <a:cs typeface="+mn-cs"/>
            </a:rPr>
            <a:t>　国民健康保険事業特別会計は、平成２８年度より改善傾向にあり、平成２９年度は</a:t>
          </a:r>
          <a:r>
            <a:rPr kumimoji="1" lang="en-US" altLang="ja-JP" sz="1200" baseline="0">
              <a:solidFill>
                <a:schemeClr val="tx1"/>
              </a:solidFill>
              <a:effectLst/>
              <a:latin typeface="+mn-lt"/>
              <a:ea typeface="+mn-ea"/>
              <a:cs typeface="+mn-cs"/>
            </a:rPr>
            <a:t>4.29%</a:t>
          </a:r>
          <a:r>
            <a:rPr kumimoji="1" lang="ja-JP" altLang="ja-JP" sz="1200" baseline="0">
              <a:solidFill>
                <a:schemeClr val="tx1"/>
              </a:solidFill>
              <a:effectLst/>
              <a:latin typeface="+mn-lt"/>
              <a:ea typeface="+mn-ea"/>
              <a:cs typeface="+mn-cs"/>
            </a:rPr>
            <a:t>まで改善した</a:t>
          </a:r>
          <a:r>
            <a:rPr kumimoji="1" lang="ja-JP" altLang="en-US" sz="1200" baseline="0">
              <a:solidFill>
                <a:schemeClr val="tx1"/>
              </a:solidFill>
              <a:effectLst/>
              <a:latin typeface="+mn-lt"/>
              <a:ea typeface="+mn-ea"/>
              <a:cs typeface="+mn-cs"/>
            </a:rPr>
            <a:t>ものの、</a:t>
          </a:r>
          <a:r>
            <a:rPr kumimoji="1" lang="ja-JP" altLang="ja-JP" sz="1200" baseline="0">
              <a:solidFill>
                <a:schemeClr val="tx1"/>
              </a:solidFill>
              <a:effectLst/>
              <a:latin typeface="+mn-lt"/>
              <a:ea typeface="+mn-ea"/>
              <a:cs typeface="+mn-cs"/>
            </a:rPr>
            <a:t>平成３０年度からは、制度改革により国民健康保険事業特別会計の財政運営が大きく変わ</a:t>
          </a:r>
          <a:r>
            <a:rPr kumimoji="1" lang="ja-JP" altLang="en-US" sz="1200" baseline="0">
              <a:solidFill>
                <a:schemeClr val="tx1"/>
              </a:solidFill>
              <a:effectLst/>
              <a:latin typeface="+mn-lt"/>
              <a:ea typeface="+mn-ea"/>
              <a:cs typeface="+mn-cs"/>
            </a:rPr>
            <a:t>り、</a:t>
          </a:r>
          <a:r>
            <a:rPr kumimoji="1" lang="en-US" altLang="ja-JP" sz="1200" baseline="0">
              <a:solidFill>
                <a:schemeClr val="tx1"/>
              </a:solidFill>
              <a:effectLst/>
              <a:latin typeface="+mn-lt"/>
              <a:ea typeface="+mn-ea"/>
              <a:cs typeface="+mn-cs"/>
            </a:rPr>
            <a:t>1.23</a:t>
          </a:r>
          <a:r>
            <a:rPr kumimoji="1" lang="ja-JP" altLang="en-US" sz="1200" baseline="0">
              <a:solidFill>
                <a:schemeClr val="tx1"/>
              </a:solidFill>
              <a:effectLst/>
              <a:latin typeface="+mn-lt"/>
              <a:ea typeface="+mn-ea"/>
              <a:cs typeface="+mn-cs"/>
            </a:rPr>
            <a:t>％となった</a:t>
          </a:r>
          <a:r>
            <a:rPr kumimoji="1" lang="ja-JP" altLang="ja-JP" sz="1200" baseline="0">
              <a:solidFill>
                <a:schemeClr val="tx1"/>
              </a:solidFill>
              <a:effectLst/>
              <a:latin typeface="+mn-lt"/>
              <a:ea typeface="+mn-ea"/>
              <a:cs typeface="+mn-cs"/>
            </a:rPr>
            <a:t>。</a:t>
          </a:r>
          <a:endParaRPr lang="ja-JP" altLang="ja-JP" sz="1200">
            <a:solidFill>
              <a:schemeClr val="tx1"/>
            </a:solidFill>
            <a:effectLst/>
          </a:endParaRPr>
        </a:p>
        <a:p>
          <a:r>
            <a:rPr kumimoji="1" lang="ja-JP" altLang="ja-JP" sz="1200" baseline="0">
              <a:solidFill>
                <a:srgbClr val="FF0000"/>
              </a:solidFill>
              <a:effectLst/>
              <a:latin typeface="+mn-lt"/>
              <a:ea typeface="+mn-ea"/>
              <a:cs typeface="+mn-cs"/>
            </a:rPr>
            <a:t>　</a:t>
          </a:r>
          <a:r>
            <a:rPr kumimoji="1" lang="ja-JP" altLang="ja-JP" sz="1200" baseline="0">
              <a:solidFill>
                <a:schemeClr val="tx1"/>
              </a:solidFill>
              <a:effectLst/>
              <a:latin typeface="+mn-lt"/>
              <a:ea typeface="+mn-ea"/>
              <a:cs typeface="+mn-cs"/>
            </a:rPr>
            <a:t>後期高齢者医療事業特別会計は、</a:t>
          </a:r>
          <a:r>
            <a:rPr kumimoji="1" lang="ja-JP" altLang="en-US" sz="1200" baseline="0">
              <a:solidFill>
                <a:schemeClr val="tx1"/>
              </a:solidFill>
              <a:effectLst/>
              <a:latin typeface="+mn-lt"/>
              <a:ea typeface="+mn-ea"/>
              <a:cs typeface="+mn-cs"/>
            </a:rPr>
            <a:t>それまでの</a:t>
          </a:r>
          <a:r>
            <a:rPr kumimoji="1" lang="en-US" altLang="ja-JP" sz="1200" baseline="0">
              <a:solidFill>
                <a:schemeClr val="tx1"/>
              </a:solidFill>
              <a:effectLst/>
              <a:latin typeface="+mn-lt"/>
              <a:ea typeface="+mn-ea"/>
              <a:cs typeface="+mn-cs"/>
            </a:rPr>
            <a:t>0.01</a:t>
          </a:r>
          <a:r>
            <a:rPr kumimoji="1" lang="ja-JP" altLang="ja-JP" sz="1200" baseline="0">
              <a:solidFill>
                <a:schemeClr val="tx1"/>
              </a:solidFill>
              <a:effectLst/>
              <a:latin typeface="+mn-lt"/>
              <a:ea typeface="+mn-ea"/>
              <a:cs typeface="+mn-cs"/>
            </a:rPr>
            <a:t>％で</a:t>
          </a:r>
          <a:r>
            <a:rPr kumimoji="1" lang="ja-JP" altLang="en-US" sz="1200" baseline="0">
              <a:solidFill>
                <a:schemeClr val="tx1"/>
              </a:solidFill>
              <a:effectLst/>
              <a:latin typeface="+mn-lt"/>
              <a:ea typeface="+mn-ea"/>
              <a:cs typeface="+mn-cs"/>
            </a:rPr>
            <a:t>の</a:t>
          </a:r>
          <a:r>
            <a:rPr kumimoji="1" lang="ja-JP" altLang="ja-JP" sz="1200" baseline="0">
              <a:solidFill>
                <a:schemeClr val="tx1"/>
              </a:solidFill>
              <a:effectLst/>
              <a:latin typeface="+mn-lt"/>
              <a:ea typeface="+mn-ea"/>
              <a:cs typeface="+mn-cs"/>
            </a:rPr>
            <a:t>推移</a:t>
          </a:r>
          <a:r>
            <a:rPr kumimoji="1" lang="ja-JP" altLang="en-US" sz="1200" baseline="0">
              <a:solidFill>
                <a:schemeClr val="tx1"/>
              </a:solidFill>
              <a:effectLst/>
              <a:latin typeface="+mn-lt"/>
              <a:ea typeface="+mn-ea"/>
              <a:cs typeface="+mn-cs"/>
            </a:rPr>
            <a:t>から</a:t>
          </a:r>
          <a:r>
            <a:rPr kumimoji="1" lang="ja-JP" altLang="ja-JP" sz="1200" baseline="0">
              <a:solidFill>
                <a:schemeClr val="tx1"/>
              </a:solidFill>
              <a:effectLst/>
              <a:latin typeface="+mn-lt"/>
              <a:ea typeface="+mn-ea"/>
              <a:cs typeface="+mn-cs"/>
            </a:rPr>
            <a:t>、平成２７年度以降は概ね</a:t>
          </a:r>
          <a:r>
            <a:rPr kumimoji="1" lang="en-US" altLang="ja-JP" sz="1200" baseline="0">
              <a:solidFill>
                <a:schemeClr val="tx1"/>
              </a:solidFill>
              <a:effectLst/>
              <a:latin typeface="+mn-lt"/>
              <a:ea typeface="+mn-ea"/>
              <a:cs typeface="+mn-cs"/>
            </a:rPr>
            <a:t>0.03</a:t>
          </a:r>
          <a:r>
            <a:rPr kumimoji="1" lang="ja-JP" altLang="ja-JP" sz="1200" baseline="0">
              <a:solidFill>
                <a:schemeClr val="tx1"/>
              </a:solidFill>
              <a:effectLst/>
              <a:latin typeface="+mn-lt"/>
              <a:ea typeface="+mn-ea"/>
              <a:cs typeface="+mn-cs"/>
            </a:rPr>
            <a:t>％前後で推移している。</a:t>
          </a:r>
          <a:endParaRPr lang="ja-JP" altLang="ja-JP" sz="1200">
            <a:solidFill>
              <a:schemeClr val="tx1"/>
            </a:solidFill>
            <a:effectLst/>
          </a:endParaRPr>
        </a:p>
        <a:p>
          <a:r>
            <a:rPr kumimoji="1" lang="ja-JP" altLang="ja-JP" sz="1200" baseline="0">
              <a:solidFill>
                <a:schemeClr val="tx1"/>
              </a:solidFill>
              <a:effectLst/>
              <a:latin typeface="+mn-lt"/>
              <a:ea typeface="+mn-ea"/>
              <a:cs typeface="+mn-cs"/>
            </a:rPr>
            <a:t>　用地取得事業特別会計については、歳入と歳出が同額のため、実質収支はない。</a:t>
          </a:r>
          <a:endParaRPr lang="ja-JP" altLang="ja-JP" sz="1200">
            <a:solidFill>
              <a:schemeClr val="tx1"/>
            </a:solidFill>
            <a:effectLst/>
          </a:endParaRPr>
        </a:p>
        <a:p>
          <a:endParaRPr kumimoji="1" lang="ja-JP" altLang="en-US" sz="12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10&#20225;&#30011;&#37096;\&#36001;&#25919;&#35506;\36&#36001;&#25919;&#29366;&#27841;&#36039;&#26009;&#38598;\H30&#27770;&#31639;\020814&#12304;&#29031;&#20250;&#12305;&#20316;&#25104;2&#22238;&#30446;\&#12304;&#36001;&#25919;&#29366;&#27841;&#36039;&#26009;&#38598;&#12305;_142140_&#20234;&#21218;&#21407;&#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98.6</v>
          </cell>
          <cell r="CF51">
            <v>87.4</v>
          </cell>
          <cell r="CN51">
            <v>81.900000000000006</v>
          </cell>
          <cell r="CV51">
            <v>64.7</v>
          </cell>
        </row>
        <row r="53">
          <cell r="BX53">
            <v>62.8</v>
          </cell>
          <cell r="CF53">
            <v>68.400000000000006</v>
          </cell>
          <cell r="CN53">
            <v>69.8</v>
          </cell>
          <cell r="CV53">
            <v>71.5</v>
          </cell>
        </row>
        <row r="55">
          <cell r="AN55" t="str">
            <v>類似団体内平均値</v>
          </cell>
          <cell r="BX55">
            <v>17.8</v>
          </cell>
          <cell r="CF55">
            <v>15</v>
          </cell>
          <cell r="CN55">
            <v>12.2</v>
          </cell>
          <cell r="CV55">
            <v>5</v>
          </cell>
        </row>
        <row r="57">
          <cell r="BX57">
            <v>56.2</v>
          </cell>
          <cell r="CF57">
            <v>60.1</v>
          </cell>
          <cell r="CN57">
            <v>61.2</v>
          </cell>
          <cell r="CV57">
            <v>61.7</v>
          </cell>
        </row>
        <row r="72">
          <cell r="BP72" t="str">
            <v>H26</v>
          </cell>
          <cell r="BX72" t="str">
            <v>H27</v>
          </cell>
          <cell r="CF72" t="str">
            <v>H28</v>
          </cell>
          <cell r="CN72" t="str">
            <v>H29</v>
          </cell>
          <cell r="CV72" t="str">
            <v>H30</v>
          </cell>
        </row>
        <row r="73">
          <cell r="AN73" t="str">
            <v>当該団体値</v>
          </cell>
          <cell r="BP73">
            <v>107.5</v>
          </cell>
          <cell r="BX73">
            <v>98.6</v>
          </cell>
          <cell r="CF73">
            <v>87.4</v>
          </cell>
          <cell r="CN73">
            <v>81.900000000000006</v>
          </cell>
          <cell r="CV73">
            <v>64.7</v>
          </cell>
        </row>
        <row r="75">
          <cell r="BP75">
            <v>4.9000000000000004</v>
          </cell>
          <cell r="BX75">
            <v>5.5</v>
          </cell>
          <cell r="CF75">
            <v>6.3</v>
          </cell>
          <cell r="CN75">
            <v>7.3</v>
          </cell>
          <cell r="CV75">
            <v>7.3</v>
          </cell>
        </row>
        <row r="77">
          <cell r="AN77" t="str">
            <v>類似団体内平均値</v>
          </cell>
          <cell r="BP77">
            <v>33.799999999999997</v>
          </cell>
          <cell r="BX77">
            <v>17.8</v>
          </cell>
          <cell r="CF77">
            <v>15</v>
          </cell>
          <cell r="CN77">
            <v>12.2</v>
          </cell>
          <cell r="CV77">
            <v>5</v>
          </cell>
        </row>
        <row r="79">
          <cell r="BP79">
            <v>7.1</v>
          </cell>
          <cell r="BX79">
            <v>5.3</v>
          </cell>
          <cell r="CF79">
            <v>5</v>
          </cell>
          <cell r="CN79">
            <v>4.8</v>
          </cell>
          <cell r="CV79">
            <v>4.5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31613499</v>
      </c>
      <c r="BO4" s="461"/>
      <c r="BP4" s="461"/>
      <c r="BQ4" s="461"/>
      <c r="BR4" s="461"/>
      <c r="BS4" s="461"/>
      <c r="BT4" s="461"/>
      <c r="BU4" s="462"/>
      <c r="BV4" s="460">
        <v>32249561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4.9000000000000004</v>
      </c>
      <c r="CU4" s="642"/>
      <c r="CV4" s="642"/>
      <c r="CW4" s="642"/>
      <c r="CX4" s="642"/>
      <c r="CY4" s="642"/>
      <c r="CZ4" s="642"/>
      <c r="DA4" s="643"/>
      <c r="DB4" s="641">
        <v>4.8</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30601195</v>
      </c>
      <c r="BO5" s="466"/>
      <c r="BP5" s="466"/>
      <c r="BQ5" s="466"/>
      <c r="BR5" s="466"/>
      <c r="BS5" s="466"/>
      <c r="BT5" s="466"/>
      <c r="BU5" s="467"/>
      <c r="BV5" s="465">
        <v>31289878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97.3</v>
      </c>
      <c r="CU5" s="436"/>
      <c r="CV5" s="436"/>
      <c r="CW5" s="436"/>
      <c r="CX5" s="436"/>
      <c r="CY5" s="436"/>
      <c r="CZ5" s="436"/>
      <c r="DA5" s="437"/>
      <c r="DB5" s="435">
        <v>97.1</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1012304</v>
      </c>
      <c r="BO6" s="466"/>
      <c r="BP6" s="466"/>
      <c r="BQ6" s="466"/>
      <c r="BR6" s="466"/>
      <c r="BS6" s="466"/>
      <c r="BT6" s="466"/>
      <c r="BU6" s="467"/>
      <c r="BV6" s="465">
        <v>959683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99.3</v>
      </c>
      <c r="CU6" s="616"/>
      <c r="CV6" s="616"/>
      <c r="CW6" s="616"/>
      <c r="CX6" s="616"/>
      <c r="CY6" s="616"/>
      <c r="CZ6" s="616"/>
      <c r="DA6" s="617"/>
      <c r="DB6" s="615">
        <v>99.9</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58194</v>
      </c>
      <c r="BO7" s="466"/>
      <c r="BP7" s="466"/>
      <c r="BQ7" s="466"/>
      <c r="BR7" s="466"/>
      <c r="BS7" s="466"/>
      <c r="BT7" s="466"/>
      <c r="BU7" s="467"/>
      <c r="BV7" s="465">
        <v>34603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19462666</v>
      </c>
      <c r="CU7" s="466"/>
      <c r="CV7" s="466"/>
      <c r="CW7" s="466"/>
      <c r="CX7" s="466"/>
      <c r="CY7" s="466"/>
      <c r="CZ7" s="466"/>
      <c r="DA7" s="467"/>
      <c r="DB7" s="465">
        <v>19169046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954110</v>
      </c>
      <c r="BO8" s="466"/>
      <c r="BP8" s="466"/>
      <c r="BQ8" s="466"/>
      <c r="BR8" s="466"/>
      <c r="BS8" s="466"/>
      <c r="BT8" s="466"/>
      <c r="BU8" s="467"/>
      <c r="BV8" s="465">
        <v>925080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0.98</v>
      </c>
      <c r="CU8" s="579"/>
      <c r="CV8" s="579"/>
      <c r="CW8" s="579"/>
      <c r="CX8" s="579"/>
      <c r="CY8" s="579"/>
      <c r="CZ8" s="579"/>
      <c r="DA8" s="580"/>
      <c r="DB8" s="578">
        <v>0.97</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101514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29030</v>
      </c>
      <c r="BO9" s="466"/>
      <c r="BP9" s="466"/>
      <c r="BQ9" s="466"/>
      <c r="BR9" s="466"/>
      <c r="BS9" s="466"/>
      <c r="BT9" s="466"/>
      <c r="BU9" s="467"/>
      <c r="BV9" s="465">
        <v>47689</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12.8</v>
      </c>
      <c r="CU9" s="436"/>
      <c r="CV9" s="436"/>
      <c r="CW9" s="436"/>
      <c r="CX9" s="436"/>
      <c r="CY9" s="436"/>
      <c r="CZ9" s="436"/>
      <c r="DA9" s="437"/>
      <c r="DB9" s="435">
        <v>12.7</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101039</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146829</v>
      </c>
      <c r="BO10" s="466"/>
      <c r="BP10" s="466"/>
      <c r="BQ10" s="466"/>
      <c r="BR10" s="466"/>
      <c r="BS10" s="466"/>
      <c r="BT10" s="466"/>
      <c r="BU10" s="467"/>
      <c r="BV10" s="465">
        <v>257970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109</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100777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387</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98386</v>
      </c>
      <c r="S13" s="569"/>
      <c r="T13" s="569"/>
      <c r="U13" s="569"/>
      <c r="V13" s="570"/>
      <c r="W13" s="556" t="s">
        <v>138</v>
      </c>
      <c r="X13" s="478"/>
      <c r="Y13" s="478"/>
      <c r="Z13" s="478"/>
      <c r="AA13" s="478"/>
      <c r="AB13" s="479"/>
      <c r="AC13" s="441">
        <v>1134</v>
      </c>
      <c r="AD13" s="442"/>
      <c r="AE13" s="442"/>
      <c r="AF13" s="442"/>
      <c r="AG13" s="443"/>
      <c r="AH13" s="441">
        <v>1291</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175472</v>
      </c>
      <c r="BO13" s="466"/>
      <c r="BP13" s="466"/>
      <c r="BQ13" s="466"/>
      <c r="BR13" s="466"/>
      <c r="BS13" s="466"/>
      <c r="BT13" s="466"/>
      <c r="BU13" s="467"/>
      <c r="BV13" s="465">
        <v>305659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7.3</v>
      </c>
      <c r="CU13" s="436"/>
      <c r="CV13" s="436"/>
      <c r="CW13" s="436"/>
      <c r="CX13" s="436"/>
      <c r="CY13" s="436"/>
      <c r="CZ13" s="436"/>
      <c r="DA13" s="437"/>
      <c r="DB13" s="435">
        <v>7.3</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100518</v>
      </c>
      <c r="S14" s="569"/>
      <c r="T14" s="569"/>
      <c r="U14" s="569"/>
      <c r="V14" s="570"/>
      <c r="W14" s="571"/>
      <c r="X14" s="481"/>
      <c r="Y14" s="481"/>
      <c r="Z14" s="481"/>
      <c r="AA14" s="481"/>
      <c r="AB14" s="482"/>
      <c r="AC14" s="561">
        <v>2.5</v>
      </c>
      <c r="AD14" s="562"/>
      <c r="AE14" s="562"/>
      <c r="AF14" s="562"/>
      <c r="AG14" s="563"/>
      <c r="AH14" s="561">
        <v>2.7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64.7</v>
      </c>
      <c r="CU14" s="573"/>
      <c r="CV14" s="573"/>
      <c r="CW14" s="573"/>
      <c r="CX14" s="573"/>
      <c r="CY14" s="573"/>
      <c r="CZ14" s="573"/>
      <c r="DA14" s="574"/>
      <c r="DB14" s="572">
        <v>81.900000000000006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98448</v>
      </c>
      <c r="S15" s="569"/>
      <c r="T15" s="569"/>
      <c r="U15" s="569"/>
      <c r="V15" s="570"/>
      <c r="W15" s="556" t="s">
        <v>146</v>
      </c>
      <c r="X15" s="478"/>
      <c r="Y15" s="478"/>
      <c r="Z15" s="478"/>
      <c r="AA15" s="478"/>
      <c r="AB15" s="479"/>
      <c r="AC15" s="441">
        <v>12202</v>
      </c>
      <c r="AD15" s="442"/>
      <c r="AE15" s="442"/>
      <c r="AF15" s="442"/>
      <c r="AG15" s="443"/>
      <c r="AH15" s="441">
        <v>12101</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14647603</v>
      </c>
      <c r="BO15" s="461"/>
      <c r="BP15" s="461"/>
      <c r="BQ15" s="461"/>
      <c r="BR15" s="461"/>
      <c r="BS15" s="461"/>
      <c r="BT15" s="461"/>
      <c r="BU15" s="462"/>
      <c r="BV15" s="460">
        <v>14168259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27</v>
      </c>
      <c r="AD16" s="562"/>
      <c r="AE16" s="562"/>
      <c r="AF16" s="562"/>
      <c r="AG16" s="563"/>
      <c r="AH16" s="561">
        <v>25.5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14870271</v>
      </c>
      <c r="BO16" s="466"/>
      <c r="BP16" s="466"/>
      <c r="BQ16" s="466"/>
      <c r="BR16" s="466"/>
      <c r="BS16" s="466"/>
      <c r="BT16" s="466"/>
      <c r="BU16" s="467"/>
      <c r="BV16" s="465">
        <v>14521912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31910</v>
      </c>
      <c r="AD17" s="442"/>
      <c r="AE17" s="442"/>
      <c r="AF17" s="442"/>
      <c r="AG17" s="443"/>
      <c r="AH17" s="441">
        <v>34018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18855279</v>
      </c>
      <c r="BO17" s="466"/>
      <c r="BP17" s="466"/>
      <c r="BQ17" s="466"/>
      <c r="BR17" s="466"/>
      <c r="BS17" s="466"/>
      <c r="BT17" s="466"/>
      <c r="BU17" s="467"/>
      <c r="BV17" s="465">
        <v>18266841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55.56</v>
      </c>
      <c r="M18" s="530"/>
      <c r="N18" s="530"/>
      <c r="O18" s="530"/>
      <c r="P18" s="530"/>
      <c r="Q18" s="530"/>
      <c r="R18" s="531"/>
      <c r="S18" s="531"/>
      <c r="T18" s="531"/>
      <c r="U18" s="531"/>
      <c r="V18" s="532"/>
      <c r="W18" s="546"/>
      <c r="X18" s="547"/>
      <c r="Y18" s="547"/>
      <c r="Z18" s="547"/>
      <c r="AA18" s="547"/>
      <c r="AB18" s="557"/>
      <c r="AC18" s="429">
        <v>70.5</v>
      </c>
      <c r="AD18" s="430"/>
      <c r="AE18" s="430"/>
      <c r="AF18" s="430"/>
      <c r="AG18" s="533"/>
      <c r="AH18" s="429">
        <v>71.8</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19061414</v>
      </c>
      <c r="BO18" s="466"/>
      <c r="BP18" s="466"/>
      <c r="BQ18" s="466"/>
      <c r="BR18" s="466"/>
      <c r="BS18" s="466"/>
      <c r="BT18" s="466"/>
      <c r="BU18" s="467"/>
      <c r="BV18" s="465">
        <v>19200746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1827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21750153</v>
      </c>
      <c r="BO19" s="466"/>
      <c r="BP19" s="466"/>
      <c r="BQ19" s="466"/>
      <c r="BR19" s="466"/>
      <c r="BS19" s="466"/>
      <c r="BT19" s="466"/>
      <c r="BU19" s="467"/>
      <c r="BV19" s="465">
        <v>22024535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43088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23482524</v>
      </c>
      <c r="BO23" s="466"/>
      <c r="BP23" s="466"/>
      <c r="BQ23" s="466"/>
      <c r="BR23" s="466"/>
      <c r="BS23" s="466"/>
      <c r="BT23" s="466"/>
      <c r="BU23" s="467"/>
      <c r="BV23" s="465">
        <v>25011560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8694</v>
      </c>
      <c r="R24" s="442"/>
      <c r="S24" s="442"/>
      <c r="T24" s="442"/>
      <c r="U24" s="442"/>
      <c r="V24" s="443"/>
      <c r="W24" s="507"/>
      <c r="X24" s="498"/>
      <c r="Y24" s="499"/>
      <c r="Z24" s="438" t="s">
        <v>170</v>
      </c>
      <c r="AA24" s="439"/>
      <c r="AB24" s="439"/>
      <c r="AC24" s="439"/>
      <c r="AD24" s="439"/>
      <c r="AE24" s="439"/>
      <c r="AF24" s="439"/>
      <c r="AG24" s="440"/>
      <c r="AH24" s="441">
        <v>603</v>
      </c>
      <c r="AI24" s="442"/>
      <c r="AJ24" s="442"/>
      <c r="AK24" s="442"/>
      <c r="AL24" s="443"/>
      <c r="AM24" s="441">
        <v>1903671</v>
      </c>
      <c r="AN24" s="442"/>
      <c r="AO24" s="442"/>
      <c r="AP24" s="442"/>
      <c r="AQ24" s="442"/>
      <c r="AR24" s="443"/>
      <c r="AS24" s="441">
        <v>3157</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18314542</v>
      </c>
      <c r="BO24" s="466"/>
      <c r="BP24" s="466"/>
      <c r="BQ24" s="466"/>
      <c r="BR24" s="466"/>
      <c r="BS24" s="466"/>
      <c r="BT24" s="466"/>
      <c r="BU24" s="467"/>
      <c r="BV24" s="465">
        <v>19652666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2</v>
      </c>
      <c r="M25" s="442"/>
      <c r="N25" s="442"/>
      <c r="O25" s="442"/>
      <c r="P25" s="443"/>
      <c r="Q25" s="441">
        <v>7115</v>
      </c>
      <c r="R25" s="442"/>
      <c r="S25" s="442"/>
      <c r="T25" s="442"/>
      <c r="U25" s="442"/>
      <c r="V25" s="443"/>
      <c r="W25" s="507"/>
      <c r="X25" s="498"/>
      <c r="Y25" s="499"/>
      <c r="Z25" s="438" t="s">
        <v>173</v>
      </c>
      <c r="AA25" s="439"/>
      <c r="AB25" s="439"/>
      <c r="AC25" s="439"/>
      <c r="AD25" s="439"/>
      <c r="AE25" s="439"/>
      <c r="AF25" s="439"/>
      <c r="AG25" s="440"/>
      <c r="AH25" s="441">
        <v>129</v>
      </c>
      <c r="AI25" s="442"/>
      <c r="AJ25" s="442"/>
      <c r="AK25" s="442"/>
      <c r="AL25" s="443"/>
      <c r="AM25" s="441">
        <v>388032</v>
      </c>
      <c r="AN25" s="442"/>
      <c r="AO25" s="442"/>
      <c r="AP25" s="442"/>
      <c r="AQ25" s="442"/>
      <c r="AR25" s="443"/>
      <c r="AS25" s="441">
        <v>3008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7331055</v>
      </c>
      <c r="BO25" s="461"/>
      <c r="BP25" s="461"/>
      <c r="BQ25" s="461"/>
      <c r="BR25" s="461"/>
      <c r="BS25" s="461"/>
      <c r="BT25" s="461"/>
      <c r="BU25" s="462"/>
      <c r="BV25" s="460">
        <v>8057138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6536</v>
      </c>
      <c r="R26" s="442"/>
      <c r="S26" s="442"/>
      <c r="T26" s="442"/>
      <c r="U26" s="442"/>
      <c r="V26" s="443"/>
      <c r="W26" s="507"/>
      <c r="X26" s="498"/>
      <c r="Y26" s="499"/>
      <c r="Z26" s="438" t="s">
        <v>176</v>
      </c>
      <c r="AA26" s="520"/>
      <c r="AB26" s="520"/>
      <c r="AC26" s="520"/>
      <c r="AD26" s="520"/>
      <c r="AE26" s="520"/>
      <c r="AF26" s="520"/>
      <c r="AG26" s="521"/>
      <c r="AH26" s="441">
        <v>71</v>
      </c>
      <c r="AI26" s="442"/>
      <c r="AJ26" s="442"/>
      <c r="AK26" s="442"/>
      <c r="AL26" s="443"/>
      <c r="AM26" s="441">
        <v>217544</v>
      </c>
      <c r="AN26" s="442"/>
      <c r="AO26" s="442"/>
      <c r="AP26" s="442"/>
      <c r="AQ26" s="442"/>
      <c r="AR26" s="443"/>
      <c r="AS26" s="441">
        <v>3064</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5440</v>
      </c>
      <c r="R27" s="442"/>
      <c r="S27" s="442"/>
      <c r="T27" s="442"/>
      <c r="U27" s="442"/>
      <c r="V27" s="443"/>
      <c r="W27" s="507"/>
      <c r="X27" s="498"/>
      <c r="Y27" s="499"/>
      <c r="Z27" s="438" t="s">
        <v>179</v>
      </c>
      <c r="AA27" s="439"/>
      <c r="AB27" s="439"/>
      <c r="AC27" s="439"/>
      <c r="AD27" s="439"/>
      <c r="AE27" s="439"/>
      <c r="AF27" s="439"/>
      <c r="AG27" s="440"/>
      <c r="AH27" s="441">
        <v>13</v>
      </c>
      <c r="AI27" s="442"/>
      <c r="AJ27" s="442"/>
      <c r="AK27" s="442"/>
      <c r="AL27" s="443"/>
      <c r="AM27" s="441">
        <v>48997</v>
      </c>
      <c r="AN27" s="442"/>
      <c r="AO27" s="442"/>
      <c r="AP27" s="442"/>
      <c r="AQ27" s="442"/>
      <c r="AR27" s="443"/>
      <c r="AS27" s="441">
        <v>3769</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18221</v>
      </c>
      <c r="BO27" s="469"/>
      <c r="BP27" s="469"/>
      <c r="BQ27" s="469"/>
      <c r="BR27" s="469"/>
      <c r="BS27" s="469"/>
      <c r="BT27" s="469"/>
      <c r="BU27" s="470"/>
      <c r="BV27" s="468">
        <v>18218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4690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136</v>
      </c>
      <c r="AN28" s="442"/>
      <c r="AO28" s="442"/>
      <c r="AP28" s="442"/>
      <c r="AQ28" s="442"/>
      <c r="AR28" s="443"/>
      <c r="AS28" s="441" t="s">
        <v>183</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1679377</v>
      </c>
      <c r="BO28" s="461"/>
      <c r="BP28" s="461"/>
      <c r="BQ28" s="461"/>
      <c r="BR28" s="461"/>
      <c r="BS28" s="461"/>
      <c r="BT28" s="461"/>
      <c r="BU28" s="462"/>
      <c r="BV28" s="460">
        <v>1532935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185</v>
      </c>
      <c r="F29" s="439"/>
      <c r="G29" s="439"/>
      <c r="H29" s="439"/>
      <c r="I29" s="439"/>
      <c r="J29" s="439"/>
      <c r="K29" s="440"/>
      <c r="L29" s="441">
        <v>19</v>
      </c>
      <c r="M29" s="442"/>
      <c r="N29" s="442"/>
      <c r="O29" s="442"/>
      <c r="P29" s="443"/>
      <c r="Q29" s="441">
        <v>4350</v>
      </c>
      <c r="R29" s="442"/>
      <c r="S29" s="442"/>
      <c r="T29" s="442"/>
      <c r="U29" s="442"/>
      <c r="V29" s="443"/>
      <c r="W29" s="508"/>
      <c r="X29" s="509"/>
      <c r="Y29" s="510"/>
      <c r="Z29" s="438" t="s">
        <v>186</v>
      </c>
      <c r="AA29" s="439"/>
      <c r="AB29" s="439"/>
      <c r="AC29" s="439"/>
      <c r="AD29" s="439"/>
      <c r="AE29" s="439"/>
      <c r="AF29" s="439"/>
      <c r="AG29" s="440"/>
      <c r="AH29" s="441">
        <v>616</v>
      </c>
      <c r="AI29" s="442"/>
      <c r="AJ29" s="442"/>
      <c r="AK29" s="442"/>
      <c r="AL29" s="443"/>
      <c r="AM29" s="441">
        <v>1952668</v>
      </c>
      <c r="AN29" s="442"/>
      <c r="AO29" s="442"/>
      <c r="AP29" s="442"/>
      <c r="AQ29" s="442"/>
      <c r="AR29" s="443"/>
      <c r="AS29" s="441">
        <v>3170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t="s">
        <v>136</v>
      </c>
      <c r="BO29" s="466"/>
      <c r="BP29" s="466"/>
      <c r="BQ29" s="466"/>
      <c r="BR29" s="466"/>
      <c r="BS29" s="466"/>
      <c r="BT29" s="466"/>
      <c r="BU29" s="467"/>
      <c r="BV29" s="465" t="s">
        <v>136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100.3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782172</v>
      </c>
      <c r="BO30" s="469"/>
      <c r="BP30" s="469"/>
      <c r="BQ30" s="469"/>
      <c r="BR30" s="469"/>
      <c r="BS30" s="469"/>
      <c r="BT30" s="469"/>
      <c r="BU30" s="470"/>
      <c r="BV30" s="468">
        <v>714008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195</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秦野市伊勢原市環境衛生組合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伊勢原市土地開発公社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用地取得事業特別会計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金目川水害予防組合</v>
      </c>
      <c r="BZ35" s="423"/>
      <c r="CA35" s="423"/>
      <c r="CB35" s="423"/>
      <c r="CC35" s="423"/>
      <c r="CD35" s="423"/>
      <c r="CE35" s="423"/>
      <c r="CF35" s="423"/>
      <c r="CG35" s="423"/>
      <c r="CH35" s="423"/>
      <c r="CI35" s="423"/>
      <c r="CJ35" s="423"/>
      <c r="CK35" s="423"/>
      <c r="CL35" s="423"/>
      <c r="CM35" s="423"/>
      <c r="CN35" s="213"/>
      <c r="CO35" s="424">
        <f t="shared" ref="CO35:CO43" si="3">IF(CQ35="","",CO34+1)</f>
        <v>13</v>
      </c>
      <c r="CP35" s="424"/>
      <c r="CQ35" s="423" t="str">
        <f>IF('各会計、関係団体の財政状況及び健全化判断比率'!BS8="","",'各会計、関係団体の財政状況及び健全化判断比率'!BS8)</f>
        <v>(一財）伊勢原市事業公社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神奈川県後期高齢者医療広域連合（一般会計）</v>
      </c>
      <c r="BZ36" s="423"/>
      <c r="CA36" s="423"/>
      <c r="CB36" s="423"/>
      <c r="CC36" s="423"/>
      <c r="CD36" s="423"/>
      <c r="CE36" s="423"/>
      <c r="CF36" s="423"/>
      <c r="CG36" s="423"/>
      <c r="CH36" s="423"/>
      <c r="CI36" s="423"/>
      <c r="CJ36" s="423"/>
      <c r="CK36" s="423"/>
      <c r="CL36" s="423"/>
      <c r="CM36" s="423"/>
      <c r="CN36" s="213"/>
      <c r="CO36" s="424">
        <f t="shared" si="3"/>
        <v>14</v>
      </c>
      <c r="CP36" s="424"/>
      <c r="CQ36" s="423" t="str">
        <f>IF('各会計、関係団体の財政状況及び健全化判断比率'!BS9="","",'各会計、関係団体の財政状況及び健全化判断比率'!BS9)</f>
        <v>(公財）伊勢原市みどりのまち振興財団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神奈川県後期高齢者医療広域連合（事業会計）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神奈川県市町村職員退職手当組合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b+tvImgT125GXeyZRr0aEcXXzuiNPzxi5O8v2i5rHERlZ8vleGZIxn4NdKNEtqDTiBNvGtu3WooOs26ltootQ==" saltValue="KDBg7nuq72/lX3iW70AD5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4" t="s">
        <v>563</v>
      </c>
      <c r="D34" s="1244"/>
      <c r="E34" s="1245"/>
      <c r="F34" s="32">
        <v>5.15</v>
      </c>
      <c r="G34" s="33">
        <v>5.37</v>
      </c>
      <c r="H34" s="33">
        <v>4.6100000000000003</v>
      </c>
      <c r="I34" s="33">
        <v>4.82</v>
      </c>
      <c r="J34" s="34">
        <v>4.9000000000000004</v>
      </c>
      <c r="K34" s="22"/>
      <c r="L34" s="22"/>
      <c r="M34" s="22"/>
      <c r="N34" s="22"/>
      <c r="O34" s="22"/>
      <c r="P34" s="22"/>
    </row>
    <row r="35" spans="1:16" ht="39" customHeight="1" x14ac:dyDescent="0.2">
      <c r="A35" s="22"/>
      <c r="B35" s="35"/>
      <c r="C35" s="1238" t="s">
        <v>564</v>
      </c>
      <c r="D35" s="1239"/>
      <c r="E35" s="1240"/>
      <c r="F35" s="36">
        <v>0.34</v>
      </c>
      <c r="G35" s="37">
        <v>0.71</v>
      </c>
      <c r="H35" s="37">
        <v>0.78</v>
      </c>
      <c r="I35" s="37">
        <v>0.64</v>
      </c>
      <c r="J35" s="38">
        <v>2.62</v>
      </c>
      <c r="K35" s="22"/>
      <c r="L35" s="22"/>
      <c r="M35" s="22"/>
      <c r="N35" s="22"/>
      <c r="O35" s="22"/>
      <c r="P35" s="22"/>
    </row>
    <row r="36" spans="1:16" ht="39" customHeight="1" x14ac:dyDescent="0.2">
      <c r="A36" s="22"/>
      <c r="B36" s="35"/>
      <c r="C36" s="1238" t="s">
        <v>565</v>
      </c>
      <c r="D36" s="1239"/>
      <c r="E36" s="1240"/>
      <c r="F36" s="36">
        <v>1.31</v>
      </c>
      <c r="G36" s="37">
        <v>1.38</v>
      </c>
      <c r="H36" s="37">
        <v>1.46</v>
      </c>
      <c r="I36" s="37">
        <v>1.41</v>
      </c>
      <c r="J36" s="38">
        <v>1.68</v>
      </c>
      <c r="K36" s="22"/>
      <c r="L36" s="22"/>
      <c r="M36" s="22"/>
      <c r="N36" s="22"/>
      <c r="O36" s="22"/>
      <c r="P36" s="22"/>
    </row>
    <row r="37" spans="1:16" ht="39" customHeight="1" x14ac:dyDescent="0.2">
      <c r="A37" s="22"/>
      <c r="B37" s="35"/>
      <c r="C37" s="1238" t="s">
        <v>566</v>
      </c>
      <c r="D37" s="1239"/>
      <c r="E37" s="1240"/>
      <c r="F37" s="36">
        <v>1.99</v>
      </c>
      <c r="G37" s="37">
        <v>2.76</v>
      </c>
      <c r="H37" s="37">
        <v>4</v>
      </c>
      <c r="I37" s="37">
        <v>4.29</v>
      </c>
      <c r="J37" s="38">
        <v>1.23</v>
      </c>
      <c r="K37" s="22"/>
      <c r="L37" s="22"/>
      <c r="M37" s="22"/>
      <c r="N37" s="22"/>
      <c r="O37" s="22"/>
      <c r="P37" s="22"/>
    </row>
    <row r="38" spans="1:16" ht="39" customHeight="1" x14ac:dyDescent="0.2">
      <c r="A38" s="22"/>
      <c r="B38" s="35"/>
      <c r="C38" s="1238" t="s">
        <v>567</v>
      </c>
      <c r="D38" s="1239"/>
      <c r="E38" s="1240"/>
      <c r="F38" s="36">
        <v>0.01</v>
      </c>
      <c r="G38" s="37">
        <v>0.04</v>
      </c>
      <c r="H38" s="37">
        <v>0.02</v>
      </c>
      <c r="I38" s="37">
        <v>0.03</v>
      </c>
      <c r="J38" s="38">
        <v>0.02</v>
      </c>
      <c r="K38" s="22"/>
      <c r="L38" s="22"/>
      <c r="M38" s="22"/>
      <c r="N38" s="22"/>
      <c r="O38" s="22"/>
      <c r="P38" s="22"/>
    </row>
    <row r="39" spans="1:16" ht="39" customHeight="1" x14ac:dyDescent="0.2">
      <c r="A39" s="22"/>
      <c r="B39" s="35"/>
      <c r="C39" s="1238" t="s">
        <v>568</v>
      </c>
      <c r="D39" s="1239"/>
      <c r="E39" s="1240"/>
      <c r="F39" s="36">
        <v>0</v>
      </c>
      <c r="G39" s="37">
        <v>0</v>
      </c>
      <c r="H39" s="37">
        <v>0</v>
      </c>
      <c r="I39" s="37">
        <v>0</v>
      </c>
      <c r="J39" s="38">
        <v>0</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569</v>
      </c>
      <c r="D42" s="1239"/>
      <c r="E42" s="1240"/>
      <c r="F42" s="36" t="s">
        <v>515</v>
      </c>
      <c r="G42" s="37" t="s">
        <v>515</v>
      </c>
      <c r="H42" s="37" t="s">
        <v>515</v>
      </c>
      <c r="I42" s="37" t="s">
        <v>515</v>
      </c>
      <c r="J42" s="38" t="s">
        <v>515</v>
      </c>
      <c r="K42" s="22"/>
      <c r="L42" s="22"/>
      <c r="M42" s="22"/>
      <c r="N42" s="22"/>
      <c r="O42" s="22"/>
      <c r="P42" s="22"/>
    </row>
    <row r="43" spans="1:16" ht="39" customHeight="1" thickBot="1" x14ac:dyDescent="0.25">
      <c r="A43" s="22"/>
      <c r="B43" s="40"/>
      <c r="C43" s="1241" t="s">
        <v>570</v>
      </c>
      <c r="D43" s="1242"/>
      <c r="E43" s="1243"/>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8ihM5Q2uSL0uUJgA6kKvmLf8SKa1EIUJuIP4itjKQQriiFzKsp3uM34qH+QeDhUoiCYsGAQXOj2NuZ8SJJzIw==" saltValue="uX0ob1s6iHx+mEyr1nGC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2657</v>
      </c>
      <c r="L45" s="60">
        <v>2637</v>
      </c>
      <c r="M45" s="60">
        <v>2721</v>
      </c>
      <c r="N45" s="60">
        <v>2816</v>
      </c>
      <c r="O45" s="61">
        <v>2798</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2">
      <c r="A48" s="48"/>
      <c r="B48" s="1266"/>
      <c r="C48" s="1267"/>
      <c r="D48" s="62"/>
      <c r="E48" s="1248" t="s">
        <v>15</v>
      </c>
      <c r="F48" s="1248"/>
      <c r="G48" s="1248"/>
      <c r="H48" s="1248"/>
      <c r="I48" s="1248"/>
      <c r="J48" s="1249"/>
      <c r="K48" s="63">
        <v>895</v>
      </c>
      <c r="L48" s="64">
        <v>899</v>
      </c>
      <c r="M48" s="64">
        <v>863</v>
      </c>
      <c r="N48" s="64">
        <v>867</v>
      </c>
      <c r="O48" s="65">
        <v>805</v>
      </c>
      <c r="P48" s="48"/>
      <c r="Q48" s="48"/>
      <c r="R48" s="48"/>
      <c r="S48" s="48"/>
      <c r="T48" s="48"/>
      <c r="U48" s="48"/>
    </row>
    <row r="49" spans="1:21" ht="30.75" customHeight="1" x14ac:dyDescent="0.2">
      <c r="A49" s="48"/>
      <c r="B49" s="1266"/>
      <c r="C49" s="1267"/>
      <c r="D49" s="62"/>
      <c r="E49" s="1248" t="s">
        <v>16</v>
      </c>
      <c r="F49" s="1248"/>
      <c r="G49" s="1248"/>
      <c r="H49" s="1248"/>
      <c r="I49" s="1248"/>
      <c r="J49" s="1249"/>
      <c r="K49" s="63">
        <v>22</v>
      </c>
      <c r="L49" s="64">
        <v>35</v>
      </c>
      <c r="M49" s="64">
        <v>192</v>
      </c>
      <c r="N49" s="64">
        <v>192</v>
      </c>
      <c r="O49" s="65">
        <v>193</v>
      </c>
      <c r="P49" s="48"/>
      <c r="Q49" s="48"/>
      <c r="R49" s="48"/>
      <c r="S49" s="48"/>
      <c r="T49" s="48"/>
      <c r="U49" s="48"/>
    </row>
    <row r="50" spans="1:21" ht="30.75" customHeight="1" x14ac:dyDescent="0.2">
      <c r="A50" s="48"/>
      <c r="B50" s="1266"/>
      <c r="C50" s="1267"/>
      <c r="D50" s="62"/>
      <c r="E50" s="1248" t="s">
        <v>17</v>
      </c>
      <c r="F50" s="1248"/>
      <c r="G50" s="1248"/>
      <c r="H50" s="1248"/>
      <c r="I50" s="1248"/>
      <c r="J50" s="1249"/>
      <c r="K50" s="63">
        <v>243</v>
      </c>
      <c r="L50" s="64">
        <v>420</v>
      </c>
      <c r="M50" s="64">
        <v>477</v>
      </c>
      <c r="N50" s="64">
        <v>447</v>
      </c>
      <c r="O50" s="65">
        <v>442</v>
      </c>
      <c r="P50" s="48"/>
      <c r="Q50" s="48"/>
      <c r="R50" s="48"/>
      <c r="S50" s="48"/>
      <c r="T50" s="48"/>
      <c r="U50" s="48"/>
    </row>
    <row r="51" spans="1:21" ht="30.75" customHeight="1" x14ac:dyDescent="0.2">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3043</v>
      </c>
      <c r="L52" s="64">
        <v>2868</v>
      </c>
      <c r="M52" s="64">
        <v>2958</v>
      </c>
      <c r="N52" s="64">
        <v>3048</v>
      </c>
      <c r="O52" s="65">
        <v>3063</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774</v>
      </c>
      <c r="L53" s="69">
        <v>1123</v>
      </c>
      <c r="M53" s="69">
        <v>1295</v>
      </c>
      <c r="N53" s="69">
        <v>1274</v>
      </c>
      <c r="O53" s="70">
        <v>1175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InqnGmT5KLyES39FdftEwIdJqEGY1CuRmJCYKT1RYgOjmvpbPMNIHNCvSBQOcvbi+YIt9b3gDpGqCv9aWS+fA==" saltValue="64Vi+6AWRQwYUzmVHM/K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557</v>
      </c>
      <c r="J40" s="99" t="s">
        <v>558</v>
      </c>
      <c r="K40" s="99" t="s">
        <v>559</v>
      </c>
      <c r="L40" s="99" t="s">
        <v>560</v>
      </c>
      <c r="M40" s="100" t="s">
        <v>561</v>
      </c>
    </row>
    <row r="41" spans="2:13" ht="27.75" customHeight="1" x14ac:dyDescent="0.2">
      <c r="B41" s="1284" t="s">
        <v>30</v>
      </c>
      <c r="C41" s="1285"/>
      <c r="D41" s="101"/>
      <c r="E41" s="1286" t="s">
        <v>31</v>
      </c>
      <c r="F41" s="1286"/>
      <c r="G41" s="1286"/>
      <c r="H41" s="1287"/>
      <c r="I41" s="102">
        <v>27043</v>
      </c>
      <c r="J41" s="103">
        <v>26620</v>
      </c>
      <c r="K41" s="103">
        <v>25881</v>
      </c>
      <c r="L41" s="103">
        <v>25012</v>
      </c>
      <c r="M41" s="104">
        <v>23483</v>
      </c>
    </row>
    <row r="42" spans="2:13" ht="27.75" customHeight="1" x14ac:dyDescent="0.2">
      <c r="B42" s="1274"/>
      <c r="C42" s="1275"/>
      <c r="D42" s="105"/>
      <c r="E42" s="1278" t="s">
        <v>32</v>
      </c>
      <c r="F42" s="1278"/>
      <c r="G42" s="1278"/>
      <c r="H42" s="1279"/>
      <c r="I42" s="106">
        <v>6638</v>
      </c>
      <c r="J42" s="107">
        <v>6203</v>
      </c>
      <c r="K42" s="107">
        <v>5764</v>
      </c>
      <c r="L42" s="107">
        <v>5345</v>
      </c>
      <c r="M42" s="108">
        <v>4925</v>
      </c>
    </row>
    <row r="43" spans="2:13" ht="27.75" customHeight="1" x14ac:dyDescent="0.2">
      <c r="B43" s="1274"/>
      <c r="C43" s="1275"/>
      <c r="D43" s="105"/>
      <c r="E43" s="1278" t="s">
        <v>33</v>
      </c>
      <c r="F43" s="1278"/>
      <c r="G43" s="1278"/>
      <c r="H43" s="1279"/>
      <c r="I43" s="106">
        <v>11875</v>
      </c>
      <c r="J43" s="107">
        <v>11743</v>
      </c>
      <c r="K43" s="107">
        <v>11393</v>
      </c>
      <c r="L43" s="107">
        <v>11381</v>
      </c>
      <c r="M43" s="108">
        <v>11200</v>
      </c>
    </row>
    <row r="44" spans="2:13" ht="27.75" customHeight="1" x14ac:dyDescent="0.2">
      <c r="B44" s="1274"/>
      <c r="C44" s="1275"/>
      <c r="D44" s="105"/>
      <c r="E44" s="1278" t="s">
        <v>34</v>
      </c>
      <c r="F44" s="1278"/>
      <c r="G44" s="1278"/>
      <c r="H44" s="1279"/>
      <c r="I44" s="106">
        <v>2163</v>
      </c>
      <c r="J44" s="107">
        <v>2141</v>
      </c>
      <c r="K44" s="107">
        <v>1916</v>
      </c>
      <c r="L44" s="107">
        <v>2364</v>
      </c>
      <c r="M44" s="108">
        <v>2298</v>
      </c>
    </row>
    <row r="45" spans="2:13" ht="27.75" customHeight="1" x14ac:dyDescent="0.2">
      <c r="B45" s="1274"/>
      <c r="C45" s="1275"/>
      <c r="D45" s="105"/>
      <c r="E45" s="1278" t="s">
        <v>35</v>
      </c>
      <c r="F45" s="1278"/>
      <c r="G45" s="1278"/>
      <c r="H45" s="1279"/>
      <c r="I45" s="106">
        <v>3713</v>
      </c>
      <c r="J45" s="107">
        <v>3647</v>
      </c>
      <c r="K45" s="107">
        <v>3515</v>
      </c>
      <c r="L45" s="107">
        <v>3392</v>
      </c>
      <c r="M45" s="108">
        <v>2688</v>
      </c>
    </row>
    <row r="46" spans="2:13" ht="27.75" customHeight="1" x14ac:dyDescent="0.2">
      <c r="B46" s="1274"/>
      <c r="C46" s="1275"/>
      <c r="D46" s="109"/>
      <c r="E46" s="1278" t="s">
        <v>36</v>
      </c>
      <c r="F46" s="1278"/>
      <c r="G46" s="1278"/>
      <c r="H46" s="1279"/>
      <c r="I46" s="106">
        <v>347</v>
      </c>
      <c r="J46" s="107">
        <v>312</v>
      </c>
      <c r="K46" s="107">
        <v>278</v>
      </c>
      <c r="L46" s="107">
        <v>245</v>
      </c>
      <c r="M46" s="108">
        <v>216</v>
      </c>
    </row>
    <row r="47" spans="2:13" ht="27.75" customHeight="1" x14ac:dyDescent="0.2">
      <c r="B47" s="1274"/>
      <c r="C47" s="1275"/>
      <c r="D47" s="110"/>
      <c r="E47" s="1288" t="s">
        <v>37</v>
      </c>
      <c r="F47" s="1289"/>
      <c r="G47" s="1289"/>
      <c r="H47" s="1290"/>
      <c r="I47" s="106" t="s">
        <v>515</v>
      </c>
      <c r="J47" s="107" t="s">
        <v>515</v>
      </c>
      <c r="K47" s="107" t="s">
        <v>515</v>
      </c>
      <c r="L47" s="107" t="s">
        <v>515</v>
      </c>
      <c r="M47" s="108" t="s">
        <v>515</v>
      </c>
    </row>
    <row r="48" spans="2:13" ht="27.75" customHeight="1" x14ac:dyDescent="0.2">
      <c r="B48" s="1274"/>
      <c r="C48" s="1275"/>
      <c r="D48" s="105"/>
      <c r="E48" s="1278" t="s">
        <v>38</v>
      </c>
      <c r="F48" s="1278"/>
      <c r="G48" s="1278"/>
      <c r="H48" s="1279"/>
      <c r="I48" s="106" t="s">
        <v>515</v>
      </c>
      <c r="J48" s="107" t="s">
        <v>515</v>
      </c>
      <c r="K48" s="107" t="s">
        <v>515</v>
      </c>
      <c r="L48" s="107" t="s">
        <v>515</v>
      </c>
      <c r="M48" s="108" t="s">
        <v>515</v>
      </c>
    </row>
    <row r="49" spans="2:13" ht="27.75" customHeight="1" x14ac:dyDescent="0.2">
      <c r="B49" s="1276"/>
      <c r="C49" s="1277"/>
      <c r="D49" s="105"/>
      <c r="E49" s="1278" t="s">
        <v>39</v>
      </c>
      <c r="F49" s="1278"/>
      <c r="G49" s="1278"/>
      <c r="H49" s="1279"/>
      <c r="I49" s="106" t="s">
        <v>515</v>
      </c>
      <c r="J49" s="107" t="s">
        <v>515</v>
      </c>
      <c r="K49" s="107" t="s">
        <v>515</v>
      </c>
      <c r="L49" s="107" t="s">
        <v>515</v>
      </c>
      <c r="M49" s="108" t="s">
        <v>515</v>
      </c>
    </row>
    <row r="50" spans="2:13" ht="27.75" customHeight="1" x14ac:dyDescent="0.2">
      <c r="B50" s="1272" t="s">
        <v>40</v>
      </c>
      <c r="C50" s="1273"/>
      <c r="D50" s="111"/>
      <c r="E50" s="1278" t="s">
        <v>41</v>
      </c>
      <c r="F50" s="1278"/>
      <c r="G50" s="1278"/>
      <c r="H50" s="1279"/>
      <c r="I50" s="106">
        <v>1939</v>
      </c>
      <c r="J50" s="107">
        <v>2275</v>
      </c>
      <c r="K50" s="107">
        <v>2686</v>
      </c>
      <c r="L50" s="107">
        <v>3302</v>
      </c>
      <c r="M50" s="108">
        <v>3953</v>
      </c>
    </row>
    <row r="51" spans="2:13" ht="27.75" customHeight="1" x14ac:dyDescent="0.2">
      <c r="B51" s="1274"/>
      <c r="C51" s="1275"/>
      <c r="D51" s="105"/>
      <c r="E51" s="1278" t="s">
        <v>42</v>
      </c>
      <c r="F51" s="1278"/>
      <c r="G51" s="1278"/>
      <c r="H51" s="1279"/>
      <c r="I51" s="106">
        <v>5682</v>
      </c>
      <c r="J51" s="107">
        <v>5723</v>
      </c>
      <c r="K51" s="107">
        <v>5816</v>
      </c>
      <c r="L51" s="107">
        <v>6176</v>
      </c>
      <c r="M51" s="108">
        <v>6208</v>
      </c>
    </row>
    <row r="52" spans="2:13" ht="27.75" customHeight="1" x14ac:dyDescent="0.2">
      <c r="B52" s="1276"/>
      <c r="C52" s="1277"/>
      <c r="D52" s="105"/>
      <c r="E52" s="1278" t="s">
        <v>43</v>
      </c>
      <c r="F52" s="1278"/>
      <c r="G52" s="1278"/>
      <c r="H52" s="1279"/>
      <c r="I52" s="106">
        <v>26692</v>
      </c>
      <c r="J52" s="107">
        <v>26246</v>
      </c>
      <c r="K52" s="107">
        <v>25496</v>
      </c>
      <c r="L52" s="107">
        <v>24369</v>
      </c>
      <c r="M52" s="108">
        <v>23484</v>
      </c>
    </row>
    <row r="53" spans="2:13" ht="27.75" customHeight="1" thickBot="1" x14ac:dyDescent="0.25">
      <c r="B53" s="1280" t="s">
        <v>44</v>
      </c>
      <c r="C53" s="1281"/>
      <c r="D53" s="112"/>
      <c r="E53" s="1282" t="s">
        <v>45</v>
      </c>
      <c r="F53" s="1282"/>
      <c r="G53" s="1282"/>
      <c r="H53" s="1283"/>
      <c r="I53" s="113">
        <v>17465</v>
      </c>
      <c r="J53" s="114">
        <v>16422</v>
      </c>
      <c r="K53" s="114">
        <v>14749</v>
      </c>
      <c r="L53" s="114">
        <v>13891</v>
      </c>
      <c r="M53" s="115">
        <v>11164</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uTGQvzRqULctT1n5JUlpMD4J8UV1QatQiR24qJPNibTHowtWhjaKmnQtZBx5A+e4k4oBCN+3qqcvAGwsOiZ4w==" saltValue="gY0ElEb4eetSfpjKafmi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559</v>
      </c>
      <c r="G54" s="124" t="s">
        <v>560</v>
      </c>
      <c r="H54" s="125" t="s">
        <v>561</v>
      </c>
    </row>
    <row r="55" spans="2:8" ht="52.5" customHeight="1" x14ac:dyDescent="0.2">
      <c r="B55" s="126"/>
      <c r="C55" s="1299" t="s">
        <v>48</v>
      </c>
      <c r="D55" s="1299"/>
      <c r="E55" s="1300"/>
      <c r="F55" s="127">
        <v>1275</v>
      </c>
      <c r="G55" s="127">
        <v>1533</v>
      </c>
      <c r="H55" s="128">
        <v>1679</v>
      </c>
    </row>
    <row r="56" spans="2:8" ht="52.5" customHeight="1" x14ac:dyDescent="0.2">
      <c r="B56" s="129"/>
      <c r="C56" s="1301" t="s">
        <v>49</v>
      </c>
      <c r="D56" s="1301"/>
      <c r="E56" s="1302"/>
      <c r="F56" s="130" t="s">
        <v>515</v>
      </c>
      <c r="G56" s="130" t="s">
        <v>515</v>
      </c>
      <c r="H56" s="131" t="s">
        <v>515</v>
      </c>
    </row>
    <row r="57" spans="2:8" ht="53.25" customHeight="1" x14ac:dyDescent="0.2">
      <c r="B57" s="129"/>
      <c r="C57" s="1303" t="s">
        <v>50</v>
      </c>
      <c r="D57" s="1303"/>
      <c r="E57" s="1304"/>
      <c r="F57" s="132">
        <v>634</v>
      </c>
      <c r="G57" s="132">
        <v>714</v>
      </c>
      <c r="H57" s="133">
        <v>782</v>
      </c>
    </row>
    <row r="58" spans="2:8" ht="45.75" customHeight="1" x14ac:dyDescent="0.2">
      <c r="B58" s="134"/>
      <c r="C58" s="1291" t="s">
        <v>591</v>
      </c>
      <c r="D58" s="1292"/>
      <c r="E58" s="1293"/>
      <c r="F58" s="135">
        <v>357</v>
      </c>
      <c r="G58" s="135">
        <v>357</v>
      </c>
      <c r="H58" s="136">
        <v>357</v>
      </c>
    </row>
    <row r="59" spans="2:8" ht="45.75" customHeight="1" x14ac:dyDescent="0.2">
      <c r="B59" s="134"/>
      <c r="C59" s="1291" t="s">
        <v>592</v>
      </c>
      <c r="D59" s="1292"/>
      <c r="E59" s="1293"/>
      <c r="F59" s="135">
        <v>132</v>
      </c>
      <c r="G59" s="135">
        <v>210</v>
      </c>
      <c r="H59" s="136">
        <v>276</v>
      </c>
    </row>
    <row r="60" spans="2:8" ht="45.75" customHeight="1" x14ac:dyDescent="0.2">
      <c r="B60" s="134"/>
      <c r="C60" s="1291" t="s">
        <v>593</v>
      </c>
      <c r="D60" s="1292"/>
      <c r="E60" s="1293"/>
      <c r="F60" s="135">
        <v>122</v>
      </c>
      <c r="G60" s="135">
        <v>124</v>
      </c>
      <c r="H60" s="136">
        <v>125</v>
      </c>
    </row>
    <row r="61" spans="2:8" ht="45.75" customHeight="1" x14ac:dyDescent="0.2">
      <c r="B61" s="134"/>
      <c r="C61" s="1291" t="s">
        <v>594</v>
      </c>
      <c r="D61" s="1292"/>
      <c r="E61" s="1293"/>
      <c r="F61" s="135">
        <v>16</v>
      </c>
      <c r="G61" s="135">
        <v>16</v>
      </c>
      <c r="H61" s="136">
        <v>16</v>
      </c>
    </row>
    <row r="62" spans="2:8" ht="45.75" customHeight="1" thickBot="1" x14ac:dyDescent="0.25">
      <c r="B62" s="137"/>
      <c r="C62" s="1294" t="s">
        <v>595</v>
      </c>
      <c r="D62" s="1295"/>
      <c r="E62" s="1296"/>
      <c r="F62" s="138">
        <v>5</v>
      </c>
      <c r="G62" s="138">
        <v>5</v>
      </c>
      <c r="H62" s="139">
        <v>5</v>
      </c>
    </row>
    <row r="63" spans="2:8" ht="52.5" customHeight="1" thickBot="1" x14ac:dyDescent="0.25">
      <c r="B63" s="140"/>
      <c r="C63" s="1297" t="s">
        <v>51</v>
      </c>
      <c r="D63" s="1297"/>
      <c r="E63" s="1298"/>
      <c r="F63" s="141">
        <v>1909</v>
      </c>
      <c r="G63" s="141">
        <v>2247</v>
      </c>
      <c r="H63" s="142">
        <v>2462</v>
      </c>
    </row>
    <row r="64" spans="2:8" ht="15" customHeight="1" x14ac:dyDescent="0.2"/>
    <row r="65" ht="0" hidden="1" customHeight="1" x14ac:dyDescent="0.2"/>
    <row r="66" ht="0" hidden="1" customHeight="1" x14ac:dyDescent="0.2"/>
  </sheetData>
  <sheetProtection algorithmName="SHA-512" hashValue="Uz9UCbqlJJyaYvMSk31piuoAmhUY20/mge/3FECBzwR9KfbxMU+Q43b/jeOH0N7i52CnQ5Vnr4XuDrMM2v7PfA==" saltValue="7yzWWDHSXxhSs+qdVVcA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ZM191"/>
  <sheetViews>
    <sheetView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600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601</v>
      </c>
    </row>
    <row r="50" spans="1:109" ht="13.2" x14ac:dyDescent="0.2">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557</v>
      </c>
      <c r="BQ50" s="1309"/>
      <c r="BR50" s="1309"/>
      <c r="BS50" s="1309"/>
      <c r="BT50" s="1309"/>
      <c r="BU50" s="1309"/>
      <c r="BV50" s="1309"/>
      <c r="BW50" s="1309"/>
      <c r="BX50" s="1309" t="s">
        <v>558</v>
      </c>
      <c r="BY50" s="1309"/>
      <c r="BZ50" s="1309"/>
      <c r="CA50" s="1309"/>
      <c r="CB50" s="1309"/>
      <c r="CC50" s="1309"/>
      <c r="CD50" s="1309"/>
      <c r="CE50" s="1309"/>
      <c r="CF50" s="1309" t="s">
        <v>559</v>
      </c>
      <c r="CG50" s="1309"/>
      <c r="CH50" s="1309"/>
      <c r="CI50" s="1309"/>
      <c r="CJ50" s="1309"/>
      <c r="CK50" s="1309"/>
      <c r="CL50" s="1309"/>
      <c r="CM50" s="1309"/>
      <c r="CN50" s="1309" t="s">
        <v>560</v>
      </c>
      <c r="CO50" s="1309"/>
      <c r="CP50" s="1309"/>
      <c r="CQ50" s="1309"/>
      <c r="CR50" s="1309"/>
      <c r="CS50" s="1309"/>
      <c r="CT50" s="1309"/>
      <c r="CU50" s="1309"/>
      <c r="CV50" s="1309" t="s">
        <v>561</v>
      </c>
      <c r="CW50" s="1309"/>
      <c r="CX50" s="1309"/>
      <c r="CY50" s="1309"/>
      <c r="CZ50" s="1309"/>
      <c r="DA50" s="1309"/>
      <c r="DB50" s="1309"/>
      <c r="DC50" s="1309"/>
    </row>
    <row r="51" spans="1:109" ht="13.5" customHeight="1" x14ac:dyDescent="0.2">
      <c r="B51" s="394"/>
      <c r="G51" s="1323"/>
      <c r="H51" s="1323"/>
      <c r="I51" s="1324"/>
      <c r="J51" s="1324"/>
      <c r="K51" s="1322"/>
      <c r="L51" s="1322"/>
      <c r="M51" s="1322"/>
      <c r="N51" s="1322"/>
      <c r="AM51" s="403"/>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98.6</v>
      </c>
      <c r="BY51" s="1310"/>
      <c r="BZ51" s="1310"/>
      <c r="CA51" s="1310"/>
      <c r="CB51" s="1310"/>
      <c r="CC51" s="1310"/>
      <c r="CD51" s="1310"/>
      <c r="CE51" s="1310"/>
      <c r="CF51" s="1310">
        <v>87.4</v>
      </c>
      <c r="CG51" s="1310"/>
      <c r="CH51" s="1310"/>
      <c r="CI51" s="1310"/>
      <c r="CJ51" s="1310"/>
      <c r="CK51" s="1310"/>
      <c r="CL51" s="1310"/>
      <c r="CM51" s="1310"/>
      <c r="CN51" s="1310">
        <v>81.900000000000006</v>
      </c>
      <c r="CO51" s="1310"/>
      <c r="CP51" s="1310"/>
      <c r="CQ51" s="1310"/>
      <c r="CR51" s="1310"/>
      <c r="CS51" s="1310"/>
      <c r="CT51" s="1310"/>
      <c r="CU51" s="1310"/>
      <c r="CV51" s="1310">
        <v>64.7</v>
      </c>
      <c r="CW51" s="1310"/>
      <c r="CX51" s="1310"/>
      <c r="CY51" s="1310"/>
      <c r="CZ51" s="1310"/>
      <c r="DA51" s="1310"/>
      <c r="DB51" s="1310"/>
      <c r="DC51" s="1310"/>
    </row>
    <row r="52" spans="1:109" ht="13.2" x14ac:dyDescent="0.2">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62.8</v>
      </c>
      <c r="BY53" s="1310"/>
      <c r="BZ53" s="1310"/>
      <c r="CA53" s="1310"/>
      <c r="CB53" s="1310"/>
      <c r="CC53" s="1310"/>
      <c r="CD53" s="1310"/>
      <c r="CE53" s="1310"/>
      <c r="CF53" s="1310">
        <v>68.400000000000006</v>
      </c>
      <c r="CG53" s="1310"/>
      <c r="CH53" s="1310"/>
      <c r="CI53" s="1310"/>
      <c r="CJ53" s="1310"/>
      <c r="CK53" s="1310"/>
      <c r="CL53" s="1310"/>
      <c r="CM53" s="1310"/>
      <c r="CN53" s="1310">
        <v>69.8</v>
      </c>
      <c r="CO53" s="1310"/>
      <c r="CP53" s="1310"/>
      <c r="CQ53" s="1310"/>
      <c r="CR53" s="1310"/>
      <c r="CS53" s="1310"/>
      <c r="CT53" s="1310"/>
      <c r="CU53" s="1310"/>
      <c r="CV53" s="1310">
        <v>71.5</v>
      </c>
      <c r="CW53" s="1310"/>
      <c r="CX53" s="1310"/>
      <c r="CY53" s="1310"/>
      <c r="CZ53" s="1310"/>
      <c r="DA53" s="1310"/>
      <c r="DB53" s="1310"/>
      <c r="DC53" s="1310"/>
    </row>
    <row r="54" spans="1:109" ht="13.2" x14ac:dyDescent="0.2">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2"/>
      <c r="B55" s="394"/>
      <c r="G55" s="1305"/>
      <c r="H55" s="1305"/>
      <c r="I55" s="1305"/>
      <c r="J55" s="1305"/>
      <c r="K55" s="1322"/>
      <c r="L55" s="1322"/>
      <c r="M55" s="1322"/>
      <c r="N55" s="1322"/>
      <c r="AN55" s="1309" t="s">
        <v>605</v>
      </c>
      <c r="AO55" s="1309"/>
      <c r="AP55" s="1309"/>
      <c r="AQ55" s="1309"/>
      <c r="AR55" s="1309"/>
      <c r="AS55" s="1309"/>
      <c r="AT55" s="1309"/>
      <c r="AU55" s="1309"/>
      <c r="AV55" s="1309"/>
      <c r="AW55" s="1309"/>
      <c r="AX55" s="1309"/>
      <c r="AY55" s="1309"/>
      <c r="AZ55" s="1309"/>
      <c r="BA55" s="1309"/>
      <c r="BB55" s="1312" t="s">
        <v>603</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17.8</v>
      </c>
      <c r="BY55" s="1310"/>
      <c r="BZ55" s="1310"/>
      <c r="CA55" s="1310"/>
      <c r="CB55" s="1310"/>
      <c r="CC55" s="1310"/>
      <c r="CD55" s="1310"/>
      <c r="CE55" s="1310"/>
      <c r="CF55" s="1310">
        <v>15</v>
      </c>
      <c r="CG55" s="1310"/>
      <c r="CH55" s="1310"/>
      <c r="CI55" s="1310"/>
      <c r="CJ55" s="1310"/>
      <c r="CK55" s="1310"/>
      <c r="CL55" s="1310"/>
      <c r="CM55" s="1310"/>
      <c r="CN55" s="1310">
        <v>12.2</v>
      </c>
      <c r="CO55" s="1310"/>
      <c r="CP55" s="1310"/>
      <c r="CQ55" s="1310"/>
      <c r="CR55" s="1310"/>
      <c r="CS55" s="1310"/>
      <c r="CT55" s="1310"/>
      <c r="CU55" s="1310"/>
      <c r="CV55" s="1310">
        <v>5</v>
      </c>
      <c r="CW55" s="1310"/>
      <c r="CX55" s="1310"/>
      <c r="CY55" s="1310"/>
      <c r="CZ55" s="1310"/>
      <c r="DA55" s="1310"/>
      <c r="DB55" s="1310"/>
      <c r="DC55" s="1310"/>
    </row>
    <row r="56" spans="1:109" ht="13.2" x14ac:dyDescent="0.2">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2" x14ac:dyDescent="0.2">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604</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56.2</v>
      </c>
      <c r="BY57" s="1310"/>
      <c r="BZ57" s="1310"/>
      <c r="CA57" s="1310"/>
      <c r="CB57" s="1310"/>
      <c r="CC57" s="1310"/>
      <c r="CD57" s="1310"/>
      <c r="CE57" s="1310"/>
      <c r="CF57" s="1310">
        <v>60.1</v>
      </c>
      <c r="CG57" s="1310"/>
      <c r="CH57" s="1310"/>
      <c r="CI57" s="1310"/>
      <c r="CJ57" s="1310"/>
      <c r="CK57" s="1310"/>
      <c r="CL57" s="1310"/>
      <c r="CM57" s="1310"/>
      <c r="CN57" s="1310">
        <v>61.2</v>
      </c>
      <c r="CO57" s="1310"/>
      <c r="CP57" s="1310"/>
      <c r="CQ57" s="1310"/>
      <c r="CR57" s="1310"/>
      <c r="CS57" s="1310"/>
      <c r="CT57" s="1310"/>
      <c r="CU57" s="1310"/>
      <c r="CV57" s="1310">
        <v>61.7</v>
      </c>
      <c r="CW57" s="1310"/>
      <c r="CX57" s="1310"/>
      <c r="CY57" s="1310"/>
      <c r="CZ57" s="1310"/>
      <c r="DA57" s="1310"/>
      <c r="DB57" s="1310"/>
      <c r="DC57" s="1310"/>
      <c r="DD57" s="407"/>
      <c r="DE57" s="406"/>
    </row>
    <row r="58" spans="1:109" s="402" customFormat="1" ht="13.2" x14ac:dyDescent="0.2">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606</v>
      </c>
    </row>
    <row r="64" spans="1:109" ht="13.2" x14ac:dyDescent="0.2">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601</v>
      </c>
    </row>
    <row r="72" spans="2:107" ht="13.2" x14ac:dyDescent="0.2">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557</v>
      </c>
      <c r="BQ72" s="1309"/>
      <c r="BR72" s="1309"/>
      <c r="BS72" s="1309"/>
      <c r="BT72" s="1309"/>
      <c r="BU72" s="1309"/>
      <c r="BV72" s="1309"/>
      <c r="BW72" s="1309"/>
      <c r="BX72" s="1309" t="s">
        <v>558</v>
      </c>
      <c r="BY72" s="1309"/>
      <c r="BZ72" s="1309"/>
      <c r="CA72" s="1309"/>
      <c r="CB72" s="1309"/>
      <c r="CC72" s="1309"/>
      <c r="CD72" s="1309"/>
      <c r="CE72" s="1309"/>
      <c r="CF72" s="1309" t="s">
        <v>559</v>
      </c>
      <c r="CG72" s="1309"/>
      <c r="CH72" s="1309"/>
      <c r="CI72" s="1309"/>
      <c r="CJ72" s="1309"/>
      <c r="CK72" s="1309"/>
      <c r="CL72" s="1309"/>
      <c r="CM72" s="1309"/>
      <c r="CN72" s="1309" t="s">
        <v>560</v>
      </c>
      <c r="CO72" s="1309"/>
      <c r="CP72" s="1309"/>
      <c r="CQ72" s="1309"/>
      <c r="CR72" s="1309"/>
      <c r="CS72" s="1309"/>
      <c r="CT72" s="1309"/>
      <c r="CU72" s="1309"/>
      <c r="CV72" s="1309" t="s">
        <v>561</v>
      </c>
      <c r="CW72" s="1309"/>
      <c r="CX72" s="1309"/>
      <c r="CY72" s="1309"/>
      <c r="CZ72" s="1309"/>
      <c r="DA72" s="1309"/>
      <c r="DB72" s="1309"/>
      <c r="DC72" s="1309"/>
    </row>
    <row r="73" spans="2:107" ht="13.2" x14ac:dyDescent="0.2">
      <c r="B73" s="394"/>
      <c r="G73" s="1323"/>
      <c r="H73" s="1323"/>
      <c r="I73" s="1323"/>
      <c r="J73" s="1323"/>
      <c r="K73" s="1326"/>
      <c r="L73" s="1326"/>
      <c r="M73" s="1326"/>
      <c r="N73" s="1326"/>
      <c r="AM73" s="403"/>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10">
        <v>107.5</v>
      </c>
      <c r="BQ73" s="1310"/>
      <c r="BR73" s="1310"/>
      <c r="BS73" s="1310"/>
      <c r="BT73" s="1310"/>
      <c r="BU73" s="1310"/>
      <c r="BV73" s="1310"/>
      <c r="BW73" s="1310"/>
      <c r="BX73" s="1310">
        <v>98.6</v>
      </c>
      <c r="BY73" s="1310"/>
      <c r="BZ73" s="1310"/>
      <c r="CA73" s="1310"/>
      <c r="CB73" s="1310"/>
      <c r="CC73" s="1310"/>
      <c r="CD73" s="1310"/>
      <c r="CE73" s="1310"/>
      <c r="CF73" s="1310">
        <v>87.4</v>
      </c>
      <c r="CG73" s="1310"/>
      <c r="CH73" s="1310"/>
      <c r="CI73" s="1310"/>
      <c r="CJ73" s="1310"/>
      <c r="CK73" s="1310"/>
      <c r="CL73" s="1310"/>
      <c r="CM73" s="1310"/>
      <c r="CN73" s="1310">
        <v>81.900000000000006</v>
      </c>
      <c r="CO73" s="1310"/>
      <c r="CP73" s="1310"/>
      <c r="CQ73" s="1310"/>
      <c r="CR73" s="1310"/>
      <c r="CS73" s="1310"/>
      <c r="CT73" s="1310"/>
      <c r="CU73" s="1310"/>
      <c r="CV73" s="1310">
        <v>64.7</v>
      </c>
      <c r="CW73" s="1310"/>
      <c r="CX73" s="1310"/>
      <c r="CY73" s="1310"/>
      <c r="CZ73" s="1310"/>
      <c r="DA73" s="1310"/>
      <c r="DB73" s="1310"/>
      <c r="DC73" s="1310"/>
    </row>
    <row r="74" spans="2:107" ht="13.2" x14ac:dyDescent="0.2">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608</v>
      </c>
      <c r="BC75" s="1312"/>
      <c r="BD75" s="1312"/>
      <c r="BE75" s="1312"/>
      <c r="BF75" s="1312"/>
      <c r="BG75" s="1312"/>
      <c r="BH75" s="1312"/>
      <c r="BI75" s="1312"/>
      <c r="BJ75" s="1312"/>
      <c r="BK75" s="1312"/>
      <c r="BL75" s="1312"/>
      <c r="BM75" s="1312"/>
      <c r="BN75" s="1312"/>
      <c r="BO75" s="1312"/>
      <c r="BP75" s="1310">
        <v>4.9000000000000004</v>
      </c>
      <c r="BQ75" s="1310"/>
      <c r="BR75" s="1310"/>
      <c r="BS75" s="1310"/>
      <c r="BT75" s="1310"/>
      <c r="BU75" s="1310"/>
      <c r="BV75" s="1310"/>
      <c r="BW75" s="1310"/>
      <c r="BX75" s="1310">
        <v>5.5</v>
      </c>
      <c r="BY75" s="1310"/>
      <c r="BZ75" s="1310"/>
      <c r="CA75" s="1310"/>
      <c r="CB75" s="1310"/>
      <c r="CC75" s="1310"/>
      <c r="CD75" s="1310"/>
      <c r="CE75" s="1310"/>
      <c r="CF75" s="1310">
        <v>6.3</v>
      </c>
      <c r="CG75" s="1310"/>
      <c r="CH75" s="1310"/>
      <c r="CI75" s="1310"/>
      <c r="CJ75" s="1310"/>
      <c r="CK75" s="1310"/>
      <c r="CL75" s="1310"/>
      <c r="CM75" s="1310"/>
      <c r="CN75" s="1310">
        <v>7.3</v>
      </c>
      <c r="CO75" s="1310"/>
      <c r="CP75" s="1310"/>
      <c r="CQ75" s="1310"/>
      <c r="CR75" s="1310"/>
      <c r="CS75" s="1310"/>
      <c r="CT75" s="1310"/>
      <c r="CU75" s="1310"/>
      <c r="CV75" s="1310">
        <v>7.3</v>
      </c>
      <c r="CW75" s="1310"/>
      <c r="CX75" s="1310"/>
      <c r="CY75" s="1310"/>
      <c r="CZ75" s="1310"/>
      <c r="DA75" s="1310"/>
      <c r="DB75" s="1310"/>
      <c r="DC75" s="1310"/>
    </row>
    <row r="76" spans="2:107" ht="13.2" x14ac:dyDescent="0.2">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4"/>
      <c r="G77" s="1305"/>
      <c r="H77" s="1305"/>
      <c r="I77" s="1305"/>
      <c r="J77" s="1305"/>
      <c r="K77" s="1326"/>
      <c r="L77" s="1326"/>
      <c r="M77" s="1326"/>
      <c r="N77" s="1326"/>
      <c r="AN77" s="1309" t="s">
        <v>605</v>
      </c>
      <c r="AO77" s="1309"/>
      <c r="AP77" s="1309"/>
      <c r="AQ77" s="1309"/>
      <c r="AR77" s="1309"/>
      <c r="AS77" s="1309"/>
      <c r="AT77" s="1309"/>
      <c r="AU77" s="1309"/>
      <c r="AV77" s="1309"/>
      <c r="AW77" s="1309"/>
      <c r="AX77" s="1309"/>
      <c r="AY77" s="1309"/>
      <c r="AZ77" s="1309"/>
      <c r="BA77" s="1309"/>
      <c r="BB77" s="1312" t="s">
        <v>603</v>
      </c>
      <c r="BC77" s="1312"/>
      <c r="BD77" s="1312"/>
      <c r="BE77" s="1312"/>
      <c r="BF77" s="1312"/>
      <c r="BG77" s="1312"/>
      <c r="BH77" s="1312"/>
      <c r="BI77" s="1312"/>
      <c r="BJ77" s="1312"/>
      <c r="BK77" s="1312"/>
      <c r="BL77" s="1312"/>
      <c r="BM77" s="1312"/>
      <c r="BN77" s="1312"/>
      <c r="BO77" s="1312"/>
      <c r="BP77" s="1310">
        <v>33.799999999999997</v>
      </c>
      <c r="BQ77" s="1310"/>
      <c r="BR77" s="1310"/>
      <c r="BS77" s="1310"/>
      <c r="BT77" s="1310"/>
      <c r="BU77" s="1310"/>
      <c r="BV77" s="1310"/>
      <c r="BW77" s="1310"/>
      <c r="BX77" s="1310">
        <v>17.8</v>
      </c>
      <c r="BY77" s="1310"/>
      <c r="BZ77" s="1310"/>
      <c r="CA77" s="1310"/>
      <c r="CB77" s="1310"/>
      <c r="CC77" s="1310"/>
      <c r="CD77" s="1310"/>
      <c r="CE77" s="1310"/>
      <c r="CF77" s="1310">
        <v>15</v>
      </c>
      <c r="CG77" s="1310"/>
      <c r="CH77" s="1310"/>
      <c r="CI77" s="1310"/>
      <c r="CJ77" s="1310"/>
      <c r="CK77" s="1310"/>
      <c r="CL77" s="1310"/>
      <c r="CM77" s="1310"/>
      <c r="CN77" s="1310">
        <v>12.2</v>
      </c>
      <c r="CO77" s="1310"/>
      <c r="CP77" s="1310"/>
      <c r="CQ77" s="1310"/>
      <c r="CR77" s="1310"/>
      <c r="CS77" s="1310"/>
      <c r="CT77" s="1310"/>
      <c r="CU77" s="1310"/>
      <c r="CV77" s="1310">
        <v>5</v>
      </c>
      <c r="CW77" s="1310"/>
      <c r="CX77" s="1310"/>
      <c r="CY77" s="1310"/>
      <c r="CZ77" s="1310"/>
      <c r="DA77" s="1310"/>
      <c r="DB77" s="1310"/>
      <c r="DC77" s="1310"/>
    </row>
    <row r="78" spans="2:107" ht="13.2" x14ac:dyDescent="0.2">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608</v>
      </c>
      <c r="BC79" s="1312"/>
      <c r="BD79" s="1312"/>
      <c r="BE79" s="1312"/>
      <c r="BF79" s="1312"/>
      <c r="BG79" s="1312"/>
      <c r="BH79" s="1312"/>
      <c r="BI79" s="1312"/>
      <c r="BJ79" s="1312"/>
      <c r="BK79" s="1312"/>
      <c r="BL79" s="1312"/>
      <c r="BM79" s="1312"/>
      <c r="BN79" s="1312"/>
      <c r="BO79" s="1312"/>
      <c r="BP79" s="1310">
        <v>7.1</v>
      </c>
      <c r="BQ79" s="1310"/>
      <c r="BR79" s="1310"/>
      <c r="BS79" s="1310"/>
      <c r="BT79" s="1310"/>
      <c r="BU79" s="1310"/>
      <c r="BV79" s="1310"/>
      <c r="BW79" s="1310"/>
      <c r="BX79" s="1310">
        <v>5.3</v>
      </c>
      <c r="BY79" s="1310"/>
      <c r="BZ79" s="1310"/>
      <c r="CA79" s="1310"/>
      <c r="CB79" s="1310"/>
      <c r="CC79" s="1310"/>
      <c r="CD79" s="1310"/>
      <c r="CE79" s="1310"/>
      <c r="CF79" s="1310">
        <v>5</v>
      </c>
      <c r="CG79" s="1310"/>
      <c r="CH79" s="1310"/>
      <c r="CI79" s="1310"/>
      <c r="CJ79" s="1310"/>
      <c r="CK79" s="1310"/>
      <c r="CL79" s="1310"/>
      <c r="CM79" s="1310"/>
      <c r="CN79" s="1310">
        <v>4.8</v>
      </c>
      <c r="CO79" s="1310"/>
      <c r="CP79" s="1310"/>
      <c r="CQ79" s="1310"/>
      <c r="CR79" s="1310"/>
      <c r="CS79" s="1310"/>
      <c r="CT79" s="1310"/>
      <c r="CU79" s="1310"/>
      <c r="CV79" s="1310">
        <v>4.5</v>
      </c>
      <c r="CW79" s="1310"/>
      <c r="CX79" s="1310"/>
      <c r="CY79" s="1310"/>
      <c r="CZ79" s="1310"/>
      <c r="DA79" s="1310"/>
      <c r="DB79" s="1310"/>
      <c r="DC79" s="1310"/>
    </row>
    <row r="80" spans="2:107" ht="13.2" x14ac:dyDescent="0.2">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R135"/>
  <sheetViews>
    <sheetView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R135"/>
  <sheetViews>
    <sheetView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554</v>
      </c>
      <c r="G2" s="156"/>
      <c r="H2" s="157"/>
    </row>
    <row r="3" spans="1:8" x14ac:dyDescent="0.2">
      <c r="A3" s="153" t="s">
        <v>547</v>
      </c>
      <c r="B3" s="158"/>
      <c r="C3" s="159"/>
      <c r="D3" s="160">
        <v>21060</v>
      </c>
      <c r="E3" s="161"/>
      <c r="F3" s="162">
        <v>53605</v>
      </c>
      <c r="G3" s="163"/>
      <c r="H3" s="164"/>
    </row>
    <row r="4" spans="1:8" x14ac:dyDescent="0.2">
      <c r="A4" s="165"/>
      <c r="B4" s="166"/>
      <c r="C4" s="167"/>
      <c r="D4" s="168">
        <v>8731</v>
      </c>
      <c r="E4" s="169"/>
      <c r="F4" s="170">
        <v>28343</v>
      </c>
      <c r="G4" s="171"/>
      <c r="H4" s="172"/>
    </row>
    <row r="5" spans="1:8" x14ac:dyDescent="0.2">
      <c r="A5" s="153" t="s">
        <v>549</v>
      </c>
      <c r="B5" s="158"/>
      <c r="C5" s="159"/>
      <c r="D5" s="160">
        <v>23537</v>
      </c>
      <c r="E5" s="161"/>
      <c r="F5" s="162">
        <v>44267</v>
      </c>
      <c r="G5" s="163"/>
      <c r="H5" s="164"/>
    </row>
    <row r="6" spans="1:8" x14ac:dyDescent="0.2">
      <c r="A6" s="165"/>
      <c r="B6" s="166"/>
      <c r="C6" s="167"/>
      <c r="D6" s="168">
        <v>12089</v>
      </c>
      <c r="E6" s="169"/>
      <c r="F6" s="170">
        <v>26161</v>
      </c>
      <c r="G6" s="171"/>
      <c r="H6" s="172"/>
    </row>
    <row r="7" spans="1:8" x14ac:dyDescent="0.2">
      <c r="A7" s="153" t="s">
        <v>550</v>
      </c>
      <c r="B7" s="158"/>
      <c r="C7" s="159"/>
      <c r="D7" s="160">
        <v>27585</v>
      </c>
      <c r="E7" s="161"/>
      <c r="F7" s="162">
        <v>40879</v>
      </c>
      <c r="G7" s="163"/>
      <c r="H7" s="164"/>
    </row>
    <row r="8" spans="1:8" x14ac:dyDescent="0.2">
      <c r="A8" s="165"/>
      <c r="B8" s="166"/>
      <c r="C8" s="167"/>
      <c r="D8" s="168">
        <v>13453</v>
      </c>
      <c r="E8" s="169"/>
      <c r="F8" s="170">
        <v>24087</v>
      </c>
      <c r="G8" s="171"/>
      <c r="H8" s="172"/>
    </row>
    <row r="9" spans="1:8" x14ac:dyDescent="0.2">
      <c r="A9" s="153" t="s">
        <v>551</v>
      </c>
      <c r="B9" s="158"/>
      <c r="C9" s="159"/>
      <c r="D9" s="160">
        <v>28329</v>
      </c>
      <c r="E9" s="161"/>
      <c r="F9" s="162">
        <v>42651</v>
      </c>
      <c r="G9" s="163"/>
      <c r="H9" s="164"/>
    </row>
    <row r="10" spans="1:8" x14ac:dyDescent="0.2">
      <c r="A10" s="165"/>
      <c r="B10" s="166"/>
      <c r="C10" s="167"/>
      <c r="D10" s="168">
        <v>14055</v>
      </c>
      <c r="E10" s="169"/>
      <c r="F10" s="170">
        <v>22675</v>
      </c>
      <c r="G10" s="171"/>
      <c r="H10" s="172"/>
    </row>
    <row r="11" spans="1:8" x14ac:dyDescent="0.2">
      <c r="A11" s="153" t="s">
        <v>552</v>
      </c>
      <c r="B11" s="158"/>
      <c r="C11" s="159"/>
      <c r="D11" s="160">
        <v>22497</v>
      </c>
      <c r="E11" s="161"/>
      <c r="F11" s="162">
        <v>43226</v>
      </c>
      <c r="G11" s="163"/>
      <c r="H11" s="164"/>
    </row>
    <row r="12" spans="1:8" x14ac:dyDescent="0.2">
      <c r="A12" s="165"/>
      <c r="B12" s="166"/>
      <c r="C12" s="173"/>
      <c r="D12" s="168">
        <v>9566</v>
      </c>
      <c r="E12" s="169"/>
      <c r="F12" s="170">
        <v>22622</v>
      </c>
      <c r="G12" s="171"/>
      <c r="H12" s="172"/>
    </row>
    <row r="13" spans="1:8" x14ac:dyDescent="0.2">
      <c r="A13" s="153"/>
      <c r="B13" s="158"/>
      <c r="C13" s="174"/>
      <c r="D13" s="175">
        <v>24602</v>
      </c>
      <c r="E13" s="176"/>
      <c r="F13" s="177">
        <v>44926</v>
      </c>
      <c r="G13" s="178"/>
      <c r="H13" s="164"/>
    </row>
    <row r="14" spans="1:8" x14ac:dyDescent="0.2">
      <c r="A14" s="165"/>
      <c r="B14" s="166"/>
      <c r="C14" s="167"/>
      <c r="D14" s="168">
        <v>11579</v>
      </c>
      <c r="E14" s="169"/>
      <c r="F14" s="170">
        <v>24778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5.15</v>
      </c>
      <c r="C19" s="179">
        <f>ROUND(VALUE(SUBSTITUTE(実質収支比率等に係る経年分析!G$48,"▲","-")),2)</f>
        <v>5.38</v>
      </c>
      <c r="D19" s="179">
        <f>ROUND(VALUE(SUBSTITUTE(実質収支比率等に係る経年分析!H$48,"▲","-")),2)</f>
        <v>4.6100000000000003</v>
      </c>
      <c r="E19" s="179">
        <f>ROUND(VALUE(SUBSTITUTE(実質収支比率等に係る経年分析!I$48,"▲","-")),2)</f>
        <v>4.83</v>
      </c>
      <c r="F19" s="179">
        <f>ROUND(VALUE(SUBSTITUTE(実質収支比率等に係る経年分析!J$48,"▲","-")),2)</f>
        <v>4.9000000000000004</v>
      </c>
    </row>
    <row r="20" spans="1:11" x14ac:dyDescent="0.2">
      <c r="A20" s="179" t="s">
        <v>55</v>
      </c>
      <c r="B20" s="179">
        <f>ROUND(VALUE(SUBSTITUTE(実質収支比率等に係る経年分析!F$47,"▲","-")),2)</f>
        <v>4.45</v>
      </c>
      <c r="C20" s="179">
        <f>ROUND(VALUE(SUBSTITUTE(実質収支比率等に係る経年分析!G$47,"▲","-")),2)</f>
        <v>6.58</v>
      </c>
      <c r="D20" s="179">
        <f>ROUND(VALUE(SUBSTITUTE(実質収支比率等に係る経年分析!H$47,"▲","-")),2)</f>
        <v>6.7</v>
      </c>
      <c r="E20" s="179">
        <f>ROUND(VALUE(SUBSTITUTE(実質収支比率等に係る経年分析!I$47,"▲","-")),2)</f>
        <v>8</v>
      </c>
      <c r="F20" s="179">
        <f>ROUND(VALUE(SUBSTITUTE(実質収支比率等に係る経年分析!J$47,"▲","-")),2)</f>
        <v>8.6300000000000008</v>
      </c>
    </row>
    <row r="21" spans="1:11" x14ac:dyDescent="0.2">
      <c r="A21" s="179" t="s">
        <v>56</v>
      </c>
      <c r="B21" s="179">
        <f>IF(ISNUMBER(VALUE(SUBSTITUTE(実質収支比率等に係る経年分析!F$49,"▲","-"))),ROUND(VALUE(SUBSTITUTE(実質収支比率等に係る経年分析!F$49,"▲","-")),2),NA())</f>
        <v>0.47</v>
      </c>
      <c r="C21" s="179">
        <f>IF(ISNUMBER(VALUE(SUBSTITUTE(実質収支比率等に係る経年分析!G$49,"▲","-"))),ROUND(VALUE(SUBSTITUTE(実質収支比率等に係る経年分析!G$49,"▲","-")),2),NA())</f>
        <v>2.48</v>
      </c>
      <c r="D21" s="179">
        <f>IF(ISNUMBER(VALUE(SUBSTITUTE(実質収支比率等に係る経年分析!H$49,"▲","-"))),ROUND(VALUE(SUBSTITUTE(実質収支比率等に係る経年分析!H$49,"▲","-")),2),NA())</f>
        <v>-0.44</v>
      </c>
      <c r="E21" s="179">
        <f>IF(ISNUMBER(VALUE(SUBSTITUTE(実質収支比率等に係る経年分析!I$49,"▲","-"))),ROUND(VALUE(SUBSTITUTE(実質収支比率等に係る経年分析!I$49,"▲","-")),2),NA())</f>
        <v>1.59</v>
      </c>
      <c r="F21" s="179">
        <f>IF(ISNUMBER(VALUE(SUBSTITUTE(実質収支比率等に係る経年分析!J$49,"▲","-"))),ROUND(VALUE(SUBSTITUTE(実質収支比率等に係る経年分析!J$49,"▲","-")),2),NA())</f>
        <v>0.9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用地取得事業特別会計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1.23</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1.68</v>
      </c>
    </row>
    <row r="35" spans="1:16" x14ac:dyDescent="0.2">
      <c r="A35" s="180" t="str">
        <f>IF(連結実質赤字比率に係る赤字・黒字の構成分析!C$35="",NA(),連結実質赤字比率に係る赤字・黒字の構成分析!C$35)</f>
        <v>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2.62</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4.6100000000000003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4.9000000000000004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3043</v>
      </c>
      <c r="E42" s="181"/>
      <c r="F42" s="181"/>
      <c r="G42" s="181">
        <f>'実質公債費比率（分子）の構造'!L$52</f>
        <v>2868</v>
      </c>
      <c r="H42" s="181"/>
      <c r="I42" s="181"/>
      <c r="J42" s="181">
        <f>'実質公債費比率（分子）の構造'!M$52</f>
        <v>2958</v>
      </c>
      <c r="K42" s="181"/>
      <c r="L42" s="181"/>
      <c r="M42" s="181">
        <f>'実質公債費比率（分子）の構造'!N$52</f>
        <v>3048</v>
      </c>
      <c r="N42" s="181"/>
      <c r="O42" s="181"/>
      <c r="P42" s="181">
        <f>'実質公債費比率（分子）の構造'!O$52</f>
        <v>3063</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243</v>
      </c>
      <c r="C44" s="181"/>
      <c r="D44" s="181"/>
      <c r="E44" s="181">
        <f>'実質公債費比率（分子）の構造'!L$50</f>
        <v>420</v>
      </c>
      <c r="F44" s="181"/>
      <c r="G44" s="181"/>
      <c r="H44" s="181">
        <f>'実質公債費比率（分子）の構造'!M$50</f>
        <v>477</v>
      </c>
      <c r="I44" s="181"/>
      <c r="J44" s="181"/>
      <c r="K44" s="181">
        <f>'実質公債費比率（分子）の構造'!N$50</f>
        <v>447</v>
      </c>
      <c r="L44" s="181"/>
      <c r="M44" s="181"/>
      <c r="N44" s="181">
        <f>'実質公債費比率（分子）の構造'!O$50</f>
        <v>442</v>
      </c>
      <c r="O44" s="181"/>
      <c r="P44" s="181"/>
    </row>
    <row r="45" spans="1:16" x14ac:dyDescent="0.2">
      <c r="A45" s="181" t="s">
        <v>66</v>
      </c>
      <c r="B45" s="181">
        <f>'実質公債費比率（分子）の構造'!K$49</f>
        <v>22</v>
      </c>
      <c r="C45" s="181"/>
      <c r="D45" s="181"/>
      <c r="E45" s="181">
        <f>'実質公債費比率（分子）の構造'!L$49</f>
        <v>35</v>
      </c>
      <c r="F45" s="181"/>
      <c r="G45" s="181"/>
      <c r="H45" s="181">
        <f>'実質公債費比率（分子）の構造'!M$49</f>
        <v>192</v>
      </c>
      <c r="I45" s="181"/>
      <c r="J45" s="181"/>
      <c r="K45" s="181">
        <f>'実質公債費比率（分子）の構造'!N$49</f>
        <v>192</v>
      </c>
      <c r="L45" s="181"/>
      <c r="M45" s="181"/>
      <c r="N45" s="181">
        <f>'実質公債費比率（分子）の構造'!O$49</f>
        <v>193</v>
      </c>
      <c r="O45" s="181"/>
      <c r="P45" s="181"/>
    </row>
    <row r="46" spans="1:16" x14ac:dyDescent="0.2">
      <c r="A46" s="181" t="s">
        <v>67</v>
      </c>
      <c r="B46" s="181">
        <f>'実質公債費比率（分子）の構造'!K$48</f>
        <v>895</v>
      </c>
      <c r="C46" s="181"/>
      <c r="D46" s="181"/>
      <c r="E46" s="181">
        <f>'実質公債費比率（分子）の構造'!L$48</f>
        <v>899</v>
      </c>
      <c r="F46" s="181"/>
      <c r="G46" s="181"/>
      <c r="H46" s="181">
        <f>'実質公債費比率（分子）の構造'!M$48</f>
        <v>863</v>
      </c>
      <c r="I46" s="181"/>
      <c r="J46" s="181"/>
      <c r="K46" s="181">
        <f>'実質公債費比率（分子）の構造'!N$48</f>
        <v>867</v>
      </c>
      <c r="L46" s="181"/>
      <c r="M46" s="181"/>
      <c r="N46" s="181">
        <f>'実質公債費比率（分子）の構造'!O$48</f>
        <v>805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2657</v>
      </c>
      <c r="C49" s="181"/>
      <c r="D49" s="181"/>
      <c r="E49" s="181">
        <f>'実質公債費比率（分子）の構造'!L$45</f>
        <v>2637</v>
      </c>
      <c r="F49" s="181"/>
      <c r="G49" s="181"/>
      <c r="H49" s="181">
        <f>'実質公債費比率（分子）の構造'!M$45</f>
        <v>2721</v>
      </c>
      <c r="I49" s="181"/>
      <c r="J49" s="181"/>
      <c r="K49" s="181">
        <f>'実質公債費比率（分子）の構造'!N$45</f>
        <v>2816</v>
      </c>
      <c r="L49" s="181"/>
      <c r="M49" s="181"/>
      <c r="N49" s="181">
        <f>'実質公債費比率（分子）の構造'!O$45</f>
        <v>2798</v>
      </c>
      <c r="O49" s="181"/>
      <c r="P49" s="181"/>
    </row>
    <row r="50" spans="1:16" x14ac:dyDescent="0.2">
      <c r="A50" s="181" t="s">
        <v>71</v>
      </c>
      <c r="B50" s="181" t="e">
        <f>NA()</f>
        <v>#N/A</v>
      </c>
      <c r="C50" s="181">
        <f>IF(ISNUMBER('実質公債費比率（分子）の構造'!K$53),'実質公債費比率（分子）の構造'!K$53,NA())</f>
        <v>774</v>
      </c>
      <c r="D50" s="181" t="e">
        <f>NA()</f>
        <v>#N/A</v>
      </c>
      <c r="E50" s="181" t="e">
        <f>NA()</f>
        <v>#N/A</v>
      </c>
      <c r="F50" s="181">
        <f>IF(ISNUMBER('実質公債費比率（分子）の構造'!L$53),'実質公債費比率（分子）の構造'!L$53,NA())</f>
        <v>1123</v>
      </c>
      <c r="G50" s="181" t="e">
        <f>NA()</f>
        <v>#N/A</v>
      </c>
      <c r="H50" s="181" t="e">
        <f>NA()</f>
        <v>#N/A</v>
      </c>
      <c r="I50" s="181">
        <f>IF(ISNUMBER('実質公債費比率（分子）の構造'!M$53),'実質公債費比率（分子）の構造'!M$53,NA())</f>
        <v>1295</v>
      </c>
      <c r="J50" s="181" t="e">
        <f>NA()</f>
        <v>#N/A</v>
      </c>
      <c r="K50" s="181" t="e">
        <f>NA()</f>
        <v>#N/A</v>
      </c>
      <c r="L50" s="181">
        <f>IF(ISNUMBER('実質公債費比率（分子）の構造'!N$53),'実質公債費比率（分子）の構造'!N$53,NA())</f>
        <v>1274</v>
      </c>
      <c r="M50" s="181" t="e">
        <f>NA()</f>
        <v>#N/A</v>
      </c>
      <c r="N50" s="181" t="e">
        <f>NA()</f>
        <v>#N/A</v>
      </c>
      <c r="O50" s="181">
        <f>IF(ISNUMBER('実質公債費比率（分子）の構造'!O$53),'実質公債費比率（分子）の構造'!O$53,NA())</f>
        <v>1175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26692</v>
      </c>
      <c r="E56" s="180"/>
      <c r="F56" s="180"/>
      <c r="G56" s="180">
        <f>'将来負担比率（分子）の構造'!J$52</f>
        <v>26246</v>
      </c>
      <c r="H56" s="180"/>
      <c r="I56" s="180"/>
      <c r="J56" s="180">
        <f>'将来負担比率（分子）の構造'!K$52</f>
        <v>25496</v>
      </c>
      <c r="K56" s="180"/>
      <c r="L56" s="180"/>
      <c r="M56" s="180">
        <f>'将来負担比率（分子）の構造'!L$52</f>
        <v>24369</v>
      </c>
      <c r="N56" s="180"/>
      <c r="O56" s="180"/>
      <c r="P56" s="180">
        <f>'将来負担比率（分子）の構造'!M$52</f>
        <v>23484</v>
      </c>
    </row>
    <row r="57" spans="1:16" x14ac:dyDescent="0.2">
      <c r="A57" s="180" t="s">
        <v>42</v>
      </c>
      <c r="B57" s="180"/>
      <c r="C57" s="180"/>
      <c r="D57" s="180">
        <f>'将来負担比率（分子）の構造'!I$51</f>
        <v>5682</v>
      </c>
      <c r="E57" s="180"/>
      <c r="F57" s="180"/>
      <c r="G57" s="180">
        <f>'将来負担比率（分子）の構造'!J$51</f>
        <v>5723</v>
      </c>
      <c r="H57" s="180"/>
      <c r="I57" s="180"/>
      <c r="J57" s="180">
        <f>'将来負担比率（分子）の構造'!K$51</f>
        <v>5816</v>
      </c>
      <c r="K57" s="180"/>
      <c r="L57" s="180"/>
      <c r="M57" s="180">
        <f>'将来負担比率（分子）の構造'!L$51</f>
        <v>6176</v>
      </c>
      <c r="N57" s="180"/>
      <c r="O57" s="180"/>
      <c r="P57" s="180">
        <f>'将来負担比率（分子）の構造'!M$51</f>
        <v>6208</v>
      </c>
    </row>
    <row r="58" spans="1:16" x14ac:dyDescent="0.2">
      <c r="A58" s="180" t="s">
        <v>41</v>
      </c>
      <c r="B58" s="180"/>
      <c r="C58" s="180"/>
      <c r="D58" s="180">
        <f>'将来負担比率（分子）の構造'!I$50</f>
        <v>1939</v>
      </c>
      <c r="E58" s="180"/>
      <c r="F58" s="180"/>
      <c r="G58" s="180">
        <f>'将来負担比率（分子）の構造'!J$50</f>
        <v>2275</v>
      </c>
      <c r="H58" s="180"/>
      <c r="I58" s="180"/>
      <c r="J58" s="180">
        <f>'将来負担比率（分子）の構造'!K$50</f>
        <v>2686</v>
      </c>
      <c r="K58" s="180"/>
      <c r="L58" s="180"/>
      <c r="M58" s="180">
        <f>'将来負担比率（分子）の構造'!L$50</f>
        <v>3302</v>
      </c>
      <c r="N58" s="180"/>
      <c r="O58" s="180"/>
      <c r="P58" s="180">
        <f>'将来負担比率（分子）の構造'!M$50</f>
        <v>3953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347</v>
      </c>
      <c r="C61" s="180"/>
      <c r="D61" s="180"/>
      <c r="E61" s="180">
        <f>'将来負担比率（分子）の構造'!J$46</f>
        <v>312</v>
      </c>
      <c r="F61" s="180"/>
      <c r="G61" s="180"/>
      <c r="H61" s="180">
        <f>'将来負担比率（分子）の構造'!K$46</f>
        <v>278</v>
      </c>
      <c r="I61" s="180"/>
      <c r="J61" s="180"/>
      <c r="K61" s="180">
        <f>'将来負担比率（分子）の構造'!L$46</f>
        <v>245</v>
      </c>
      <c r="L61" s="180"/>
      <c r="M61" s="180"/>
      <c r="N61" s="180">
        <f>'将来負担比率（分子）の構造'!M$46</f>
        <v>216</v>
      </c>
      <c r="O61" s="180"/>
      <c r="P61" s="180"/>
    </row>
    <row r="62" spans="1:16" x14ac:dyDescent="0.2">
      <c r="A62" s="180" t="s">
        <v>35</v>
      </c>
      <c r="B62" s="180">
        <f>'将来負担比率（分子）の構造'!I$45</f>
        <v>3713</v>
      </c>
      <c r="C62" s="180"/>
      <c r="D62" s="180"/>
      <c r="E62" s="180">
        <f>'将来負担比率（分子）の構造'!J$45</f>
        <v>3647</v>
      </c>
      <c r="F62" s="180"/>
      <c r="G62" s="180"/>
      <c r="H62" s="180">
        <f>'将来負担比率（分子）の構造'!K$45</f>
        <v>3515</v>
      </c>
      <c r="I62" s="180"/>
      <c r="J62" s="180"/>
      <c r="K62" s="180">
        <f>'将来負担比率（分子）の構造'!L$45</f>
        <v>3392</v>
      </c>
      <c r="L62" s="180"/>
      <c r="M62" s="180"/>
      <c r="N62" s="180">
        <f>'将来負担比率（分子）の構造'!M$45</f>
        <v>2688</v>
      </c>
      <c r="O62" s="180"/>
      <c r="P62" s="180"/>
    </row>
    <row r="63" spans="1:16" x14ac:dyDescent="0.2">
      <c r="A63" s="180" t="s">
        <v>34</v>
      </c>
      <c r="B63" s="180">
        <f>'将来負担比率（分子）の構造'!I$44</f>
        <v>2163</v>
      </c>
      <c r="C63" s="180"/>
      <c r="D63" s="180"/>
      <c r="E63" s="180">
        <f>'将来負担比率（分子）の構造'!J$44</f>
        <v>2141</v>
      </c>
      <c r="F63" s="180"/>
      <c r="G63" s="180"/>
      <c r="H63" s="180">
        <f>'将来負担比率（分子）の構造'!K$44</f>
        <v>1916</v>
      </c>
      <c r="I63" s="180"/>
      <c r="J63" s="180"/>
      <c r="K63" s="180">
        <f>'将来負担比率（分子）の構造'!L$44</f>
        <v>2364</v>
      </c>
      <c r="L63" s="180"/>
      <c r="M63" s="180"/>
      <c r="N63" s="180">
        <f>'将来負担比率（分子）の構造'!M$44</f>
        <v>2298</v>
      </c>
      <c r="O63" s="180"/>
      <c r="P63" s="180"/>
    </row>
    <row r="64" spans="1:16" x14ac:dyDescent="0.2">
      <c r="A64" s="180" t="s">
        <v>33</v>
      </c>
      <c r="B64" s="180">
        <f>'将来負担比率（分子）の構造'!I$43</f>
        <v>11875</v>
      </c>
      <c r="C64" s="180"/>
      <c r="D64" s="180"/>
      <c r="E64" s="180">
        <f>'将来負担比率（分子）の構造'!J$43</f>
        <v>11743</v>
      </c>
      <c r="F64" s="180"/>
      <c r="G64" s="180"/>
      <c r="H64" s="180">
        <f>'将来負担比率（分子）の構造'!K$43</f>
        <v>11393</v>
      </c>
      <c r="I64" s="180"/>
      <c r="J64" s="180"/>
      <c r="K64" s="180">
        <f>'将来負担比率（分子）の構造'!L$43</f>
        <v>11381</v>
      </c>
      <c r="L64" s="180"/>
      <c r="M64" s="180"/>
      <c r="N64" s="180">
        <f>'将来負担比率（分子）の構造'!M$43</f>
        <v>11200</v>
      </c>
      <c r="O64" s="180"/>
      <c r="P64" s="180"/>
    </row>
    <row r="65" spans="1:16" x14ac:dyDescent="0.2">
      <c r="A65" s="180" t="s">
        <v>32</v>
      </c>
      <c r="B65" s="180">
        <f>'将来負担比率（分子）の構造'!I$42</f>
        <v>6638</v>
      </c>
      <c r="C65" s="180"/>
      <c r="D65" s="180"/>
      <c r="E65" s="180">
        <f>'将来負担比率（分子）の構造'!J$42</f>
        <v>6203</v>
      </c>
      <c r="F65" s="180"/>
      <c r="G65" s="180"/>
      <c r="H65" s="180">
        <f>'将来負担比率（分子）の構造'!K$42</f>
        <v>5764</v>
      </c>
      <c r="I65" s="180"/>
      <c r="J65" s="180"/>
      <c r="K65" s="180">
        <f>'将来負担比率（分子）の構造'!L$42</f>
        <v>5345</v>
      </c>
      <c r="L65" s="180"/>
      <c r="M65" s="180"/>
      <c r="N65" s="180">
        <f>'将来負担比率（分子）の構造'!M$42</f>
        <v>4925</v>
      </c>
      <c r="O65" s="180"/>
      <c r="P65" s="180"/>
    </row>
    <row r="66" spans="1:16" x14ac:dyDescent="0.2">
      <c r="A66" s="180" t="s">
        <v>31</v>
      </c>
      <c r="B66" s="180">
        <f>'将来負担比率（分子）の構造'!I$41</f>
        <v>27043</v>
      </c>
      <c r="C66" s="180"/>
      <c r="D66" s="180"/>
      <c r="E66" s="180">
        <f>'将来負担比率（分子）の構造'!J$41</f>
        <v>26620</v>
      </c>
      <c r="F66" s="180"/>
      <c r="G66" s="180"/>
      <c r="H66" s="180">
        <f>'将来負担比率（分子）の構造'!K$41</f>
        <v>25881</v>
      </c>
      <c r="I66" s="180"/>
      <c r="J66" s="180"/>
      <c r="K66" s="180">
        <f>'将来負担比率（分子）の構造'!L$41</f>
        <v>25012</v>
      </c>
      <c r="L66" s="180"/>
      <c r="M66" s="180"/>
      <c r="N66" s="180">
        <f>'将来負担比率（分子）の構造'!M$41</f>
        <v>23483</v>
      </c>
      <c r="O66" s="180"/>
      <c r="P66" s="180"/>
    </row>
    <row r="67" spans="1:16" x14ac:dyDescent="0.2">
      <c r="A67" s="180" t="s">
        <v>75</v>
      </c>
      <c r="B67" s="180" t="e">
        <f>NA()</f>
        <v>#N/A</v>
      </c>
      <c r="C67" s="180">
        <f>IF(ISNUMBER('将来負担比率（分子）の構造'!I$53), IF('将来負担比率（分子）の構造'!I$53 &lt; 0, 0, '将来負担比率（分子）の構造'!I$53), NA())</f>
        <v>17465</v>
      </c>
      <c r="D67" s="180" t="e">
        <f>NA()</f>
        <v>#N/A</v>
      </c>
      <c r="E67" s="180" t="e">
        <f>NA()</f>
        <v>#N/A</v>
      </c>
      <c r="F67" s="180">
        <f>IF(ISNUMBER('将来負担比率（分子）の構造'!J$53), IF('将来負担比率（分子）の構造'!J$53 &lt; 0, 0, '将来負担比率（分子）の構造'!J$53), NA())</f>
        <v>16422</v>
      </c>
      <c r="G67" s="180" t="e">
        <f>NA()</f>
        <v>#N/A</v>
      </c>
      <c r="H67" s="180" t="e">
        <f>NA()</f>
        <v>#N/A</v>
      </c>
      <c r="I67" s="180">
        <f>IF(ISNUMBER('将来負担比率（分子）の構造'!K$53), IF('将来負担比率（分子）の構造'!K$53 &lt; 0, 0, '将来負担比率（分子）の構造'!K$53), NA())</f>
        <v>14749</v>
      </c>
      <c r="J67" s="180" t="e">
        <f>NA()</f>
        <v>#N/A</v>
      </c>
      <c r="K67" s="180" t="e">
        <f>NA()</f>
        <v>#N/A</v>
      </c>
      <c r="L67" s="180">
        <f>IF(ISNUMBER('将来負担比率（分子）の構造'!L$53), IF('将来負担比率（分子）の構造'!L$53 &lt; 0, 0, '将来負担比率（分子）の構造'!L$53), NA())</f>
        <v>13891</v>
      </c>
      <c r="M67" s="180" t="e">
        <f>NA()</f>
        <v>#N/A</v>
      </c>
      <c r="N67" s="180" t="e">
        <f>NA()</f>
        <v>#N/A</v>
      </c>
      <c r="O67" s="180">
        <f>IF(ISNUMBER('将来負担比率（分子）の構造'!M$53), IF('将来負担比率（分子）の構造'!M$53 &lt; 0, 0, '将来負担比率（分子）の構造'!M$53), NA())</f>
        <v>11164</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1275</v>
      </c>
      <c r="C72" s="184">
        <f>基金残高に係る経年分析!G55</f>
        <v>1533</v>
      </c>
      <c r="D72" s="184">
        <f>基金残高に係る経年分析!H55</f>
        <v>1679</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634</v>
      </c>
      <c r="C74" s="184">
        <f>基金残高に係る経年分析!G57</f>
        <v>714</v>
      </c>
      <c r="D74" s="184">
        <f>基金残高に係る経年分析!H57</f>
        <v>782</v>
      </c>
    </row>
  </sheetData>
  <sheetProtection algorithmName="SHA-512" hashValue="Wd5MRDNZ3EBvk6o/kjiyauobN6+a847VqPttGvOOiv/ooZ5CLnQDRTwYP8mEh1s80hh4UhiTsWLlEUGzXJJ3qA==" saltValue="PgMfSvWRoUJAuK/xJ5zi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226</v>
      </c>
      <c r="C5" s="761"/>
      <c r="D5" s="761"/>
      <c r="E5" s="761"/>
      <c r="F5" s="761"/>
      <c r="G5" s="761"/>
      <c r="H5" s="761"/>
      <c r="I5" s="761"/>
      <c r="J5" s="761"/>
      <c r="K5" s="761"/>
      <c r="L5" s="761"/>
      <c r="M5" s="761"/>
      <c r="N5" s="761"/>
      <c r="O5" s="761"/>
      <c r="P5" s="761"/>
      <c r="Q5" s="762"/>
      <c r="R5" s="726">
        <v>17326336</v>
      </c>
      <c r="S5" s="727"/>
      <c r="T5" s="727"/>
      <c r="U5" s="727"/>
      <c r="V5" s="727"/>
      <c r="W5" s="727"/>
      <c r="X5" s="727"/>
      <c r="Y5" s="773"/>
      <c r="Z5" s="791">
        <v>54.8</v>
      </c>
      <c r="AA5" s="791"/>
      <c r="AB5" s="791"/>
      <c r="AC5" s="791"/>
      <c r="AD5" s="792">
        <v>16479033</v>
      </c>
      <c r="AE5" s="792"/>
      <c r="AF5" s="792"/>
      <c r="AG5" s="792"/>
      <c r="AH5" s="792"/>
      <c r="AI5" s="792"/>
      <c r="AJ5" s="792"/>
      <c r="AK5" s="792"/>
      <c r="AL5" s="774">
        <v>85.8</v>
      </c>
      <c r="AM5" s="743"/>
      <c r="AN5" s="743"/>
      <c r="AO5" s="775"/>
      <c r="AP5" s="760" t="s">
        <v>227</v>
      </c>
      <c r="AQ5" s="761"/>
      <c r="AR5" s="761"/>
      <c r="AS5" s="761"/>
      <c r="AT5" s="761"/>
      <c r="AU5" s="761"/>
      <c r="AV5" s="761"/>
      <c r="AW5" s="761"/>
      <c r="AX5" s="761"/>
      <c r="AY5" s="761"/>
      <c r="AZ5" s="761"/>
      <c r="BA5" s="761"/>
      <c r="BB5" s="761"/>
      <c r="BC5" s="761"/>
      <c r="BD5" s="761"/>
      <c r="BE5" s="761"/>
      <c r="BF5" s="762"/>
      <c r="BG5" s="661">
        <v>16478093</v>
      </c>
      <c r="BH5" s="664"/>
      <c r="BI5" s="664"/>
      <c r="BJ5" s="664"/>
      <c r="BK5" s="664"/>
      <c r="BL5" s="664"/>
      <c r="BM5" s="664"/>
      <c r="BN5" s="665"/>
      <c r="BO5" s="723">
        <v>95.1</v>
      </c>
      <c r="BP5" s="723"/>
      <c r="BQ5" s="723"/>
      <c r="BR5" s="723"/>
      <c r="BS5" s="724">
        <v>272395</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2">
      <c r="B6" s="658" t="s">
        <v>231</v>
      </c>
      <c r="C6" s="659"/>
      <c r="D6" s="659"/>
      <c r="E6" s="659"/>
      <c r="F6" s="659"/>
      <c r="G6" s="659"/>
      <c r="H6" s="659"/>
      <c r="I6" s="659"/>
      <c r="J6" s="659"/>
      <c r="K6" s="659"/>
      <c r="L6" s="659"/>
      <c r="M6" s="659"/>
      <c r="N6" s="659"/>
      <c r="O6" s="659"/>
      <c r="P6" s="659"/>
      <c r="Q6" s="660"/>
      <c r="R6" s="661">
        <v>213961</v>
      </c>
      <c r="S6" s="664"/>
      <c r="T6" s="664"/>
      <c r="U6" s="664"/>
      <c r="V6" s="664"/>
      <c r="W6" s="664"/>
      <c r="X6" s="664"/>
      <c r="Y6" s="665"/>
      <c r="Z6" s="723">
        <v>0.7</v>
      </c>
      <c r="AA6" s="723"/>
      <c r="AB6" s="723"/>
      <c r="AC6" s="723"/>
      <c r="AD6" s="724">
        <v>213961</v>
      </c>
      <c r="AE6" s="724"/>
      <c r="AF6" s="724"/>
      <c r="AG6" s="724"/>
      <c r="AH6" s="724"/>
      <c r="AI6" s="724"/>
      <c r="AJ6" s="724"/>
      <c r="AK6" s="724"/>
      <c r="AL6" s="666">
        <v>1.1000000000000001</v>
      </c>
      <c r="AM6" s="667"/>
      <c r="AN6" s="667"/>
      <c r="AO6" s="725"/>
      <c r="AP6" s="658" t="s">
        <v>232</v>
      </c>
      <c r="AQ6" s="659"/>
      <c r="AR6" s="659"/>
      <c r="AS6" s="659"/>
      <c r="AT6" s="659"/>
      <c r="AU6" s="659"/>
      <c r="AV6" s="659"/>
      <c r="AW6" s="659"/>
      <c r="AX6" s="659"/>
      <c r="AY6" s="659"/>
      <c r="AZ6" s="659"/>
      <c r="BA6" s="659"/>
      <c r="BB6" s="659"/>
      <c r="BC6" s="659"/>
      <c r="BD6" s="659"/>
      <c r="BE6" s="659"/>
      <c r="BF6" s="660"/>
      <c r="BG6" s="661">
        <v>16478093</v>
      </c>
      <c r="BH6" s="664"/>
      <c r="BI6" s="664"/>
      <c r="BJ6" s="664"/>
      <c r="BK6" s="664"/>
      <c r="BL6" s="664"/>
      <c r="BM6" s="664"/>
      <c r="BN6" s="665"/>
      <c r="BO6" s="723">
        <v>95.1</v>
      </c>
      <c r="BP6" s="723"/>
      <c r="BQ6" s="723"/>
      <c r="BR6" s="723"/>
      <c r="BS6" s="724">
        <v>272395</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270593</v>
      </c>
      <c r="CS6" s="664"/>
      <c r="CT6" s="664"/>
      <c r="CU6" s="664"/>
      <c r="CV6" s="664"/>
      <c r="CW6" s="664"/>
      <c r="CX6" s="664"/>
      <c r="CY6" s="665"/>
      <c r="CZ6" s="774">
        <v>0.9</v>
      </c>
      <c r="DA6" s="743"/>
      <c r="DB6" s="743"/>
      <c r="DC6" s="777"/>
      <c r="DD6" s="669" t="s">
        <v>136</v>
      </c>
      <c r="DE6" s="664"/>
      <c r="DF6" s="664"/>
      <c r="DG6" s="664"/>
      <c r="DH6" s="664"/>
      <c r="DI6" s="664"/>
      <c r="DJ6" s="664"/>
      <c r="DK6" s="664"/>
      <c r="DL6" s="664"/>
      <c r="DM6" s="664"/>
      <c r="DN6" s="664"/>
      <c r="DO6" s="664"/>
      <c r="DP6" s="665"/>
      <c r="DQ6" s="669">
        <v>270593</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18331</v>
      </c>
      <c r="S7" s="664"/>
      <c r="T7" s="664"/>
      <c r="U7" s="664"/>
      <c r="V7" s="664"/>
      <c r="W7" s="664"/>
      <c r="X7" s="664"/>
      <c r="Y7" s="665"/>
      <c r="Z7" s="723">
        <v>0.1</v>
      </c>
      <c r="AA7" s="723"/>
      <c r="AB7" s="723"/>
      <c r="AC7" s="723"/>
      <c r="AD7" s="724">
        <v>18331</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8524906</v>
      </c>
      <c r="BH7" s="664"/>
      <c r="BI7" s="664"/>
      <c r="BJ7" s="664"/>
      <c r="BK7" s="664"/>
      <c r="BL7" s="664"/>
      <c r="BM7" s="664"/>
      <c r="BN7" s="665"/>
      <c r="BO7" s="723">
        <v>49.2</v>
      </c>
      <c r="BP7" s="723"/>
      <c r="BQ7" s="723"/>
      <c r="BR7" s="723"/>
      <c r="BS7" s="724">
        <v>272395</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3543539</v>
      </c>
      <c r="CS7" s="664"/>
      <c r="CT7" s="664"/>
      <c r="CU7" s="664"/>
      <c r="CV7" s="664"/>
      <c r="CW7" s="664"/>
      <c r="CX7" s="664"/>
      <c r="CY7" s="665"/>
      <c r="CZ7" s="723">
        <v>11.6</v>
      </c>
      <c r="DA7" s="723"/>
      <c r="DB7" s="723"/>
      <c r="DC7" s="723"/>
      <c r="DD7" s="669">
        <v>35205</v>
      </c>
      <c r="DE7" s="664"/>
      <c r="DF7" s="664"/>
      <c r="DG7" s="664"/>
      <c r="DH7" s="664"/>
      <c r="DI7" s="664"/>
      <c r="DJ7" s="664"/>
      <c r="DK7" s="664"/>
      <c r="DL7" s="664"/>
      <c r="DM7" s="664"/>
      <c r="DN7" s="664"/>
      <c r="DO7" s="664"/>
      <c r="DP7" s="665"/>
      <c r="DQ7" s="669">
        <v>2972200</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76920</v>
      </c>
      <c r="S8" s="664"/>
      <c r="T8" s="664"/>
      <c r="U8" s="664"/>
      <c r="V8" s="664"/>
      <c r="W8" s="664"/>
      <c r="X8" s="664"/>
      <c r="Y8" s="665"/>
      <c r="Z8" s="723">
        <v>0.2</v>
      </c>
      <c r="AA8" s="723"/>
      <c r="AB8" s="723"/>
      <c r="AC8" s="723"/>
      <c r="AD8" s="724">
        <v>76920</v>
      </c>
      <c r="AE8" s="724"/>
      <c r="AF8" s="724"/>
      <c r="AG8" s="724"/>
      <c r="AH8" s="724"/>
      <c r="AI8" s="724"/>
      <c r="AJ8" s="724"/>
      <c r="AK8" s="724"/>
      <c r="AL8" s="666">
        <v>0.4</v>
      </c>
      <c r="AM8" s="667"/>
      <c r="AN8" s="667"/>
      <c r="AO8" s="725"/>
      <c r="AP8" s="658" t="s">
        <v>238</v>
      </c>
      <c r="AQ8" s="659"/>
      <c r="AR8" s="659"/>
      <c r="AS8" s="659"/>
      <c r="AT8" s="659"/>
      <c r="AU8" s="659"/>
      <c r="AV8" s="659"/>
      <c r="AW8" s="659"/>
      <c r="AX8" s="659"/>
      <c r="AY8" s="659"/>
      <c r="AZ8" s="659"/>
      <c r="BA8" s="659"/>
      <c r="BB8" s="659"/>
      <c r="BC8" s="659"/>
      <c r="BD8" s="659"/>
      <c r="BE8" s="659"/>
      <c r="BF8" s="660"/>
      <c r="BG8" s="661">
        <v>184364</v>
      </c>
      <c r="BH8" s="664"/>
      <c r="BI8" s="664"/>
      <c r="BJ8" s="664"/>
      <c r="BK8" s="664"/>
      <c r="BL8" s="664"/>
      <c r="BM8" s="664"/>
      <c r="BN8" s="665"/>
      <c r="BO8" s="723">
        <v>1.1000000000000001</v>
      </c>
      <c r="BP8" s="723"/>
      <c r="BQ8" s="723"/>
      <c r="BR8" s="723"/>
      <c r="BS8" s="669" t="s">
        <v>128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13216110</v>
      </c>
      <c r="CS8" s="664"/>
      <c r="CT8" s="664"/>
      <c r="CU8" s="664"/>
      <c r="CV8" s="664"/>
      <c r="CW8" s="664"/>
      <c r="CX8" s="664"/>
      <c r="CY8" s="665"/>
      <c r="CZ8" s="723">
        <v>43.2</v>
      </c>
      <c r="DA8" s="723"/>
      <c r="DB8" s="723"/>
      <c r="DC8" s="723"/>
      <c r="DD8" s="669">
        <v>447499</v>
      </c>
      <c r="DE8" s="664"/>
      <c r="DF8" s="664"/>
      <c r="DG8" s="664"/>
      <c r="DH8" s="664"/>
      <c r="DI8" s="664"/>
      <c r="DJ8" s="664"/>
      <c r="DK8" s="664"/>
      <c r="DL8" s="664"/>
      <c r="DM8" s="664"/>
      <c r="DN8" s="664"/>
      <c r="DO8" s="664"/>
      <c r="DP8" s="665"/>
      <c r="DQ8" s="669">
        <v>6055323</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67516</v>
      </c>
      <c r="S9" s="664"/>
      <c r="T9" s="664"/>
      <c r="U9" s="664"/>
      <c r="V9" s="664"/>
      <c r="W9" s="664"/>
      <c r="X9" s="664"/>
      <c r="Y9" s="665"/>
      <c r="Z9" s="723">
        <v>0.2</v>
      </c>
      <c r="AA9" s="723"/>
      <c r="AB9" s="723"/>
      <c r="AC9" s="723"/>
      <c r="AD9" s="724">
        <v>67516</v>
      </c>
      <c r="AE9" s="724"/>
      <c r="AF9" s="724"/>
      <c r="AG9" s="724"/>
      <c r="AH9" s="724"/>
      <c r="AI9" s="724"/>
      <c r="AJ9" s="724"/>
      <c r="AK9" s="724"/>
      <c r="AL9" s="666">
        <v>0.4</v>
      </c>
      <c r="AM9" s="667"/>
      <c r="AN9" s="667"/>
      <c r="AO9" s="725"/>
      <c r="AP9" s="658" t="s">
        <v>241</v>
      </c>
      <c r="AQ9" s="659"/>
      <c r="AR9" s="659"/>
      <c r="AS9" s="659"/>
      <c r="AT9" s="659"/>
      <c r="AU9" s="659"/>
      <c r="AV9" s="659"/>
      <c r="AW9" s="659"/>
      <c r="AX9" s="659"/>
      <c r="AY9" s="659"/>
      <c r="AZ9" s="659"/>
      <c r="BA9" s="659"/>
      <c r="BB9" s="659"/>
      <c r="BC9" s="659"/>
      <c r="BD9" s="659"/>
      <c r="BE9" s="659"/>
      <c r="BF9" s="660"/>
      <c r="BG9" s="661">
        <v>6447866</v>
      </c>
      <c r="BH9" s="664"/>
      <c r="BI9" s="664"/>
      <c r="BJ9" s="664"/>
      <c r="BK9" s="664"/>
      <c r="BL9" s="664"/>
      <c r="BM9" s="664"/>
      <c r="BN9" s="665"/>
      <c r="BO9" s="723">
        <v>37.200000000000003</v>
      </c>
      <c r="BP9" s="723"/>
      <c r="BQ9" s="723"/>
      <c r="BR9" s="723"/>
      <c r="BS9" s="669" t="s">
        <v>242</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2536706</v>
      </c>
      <c r="CS9" s="664"/>
      <c r="CT9" s="664"/>
      <c r="CU9" s="664"/>
      <c r="CV9" s="664"/>
      <c r="CW9" s="664"/>
      <c r="CX9" s="664"/>
      <c r="CY9" s="665"/>
      <c r="CZ9" s="723">
        <v>8.3000000000000007</v>
      </c>
      <c r="DA9" s="723"/>
      <c r="DB9" s="723"/>
      <c r="DC9" s="723"/>
      <c r="DD9" s="669">
        <v>182622</v>
      </c>
      <c r="DE9" s="664"/>
      <c r="DF9" s="664"/>
      <c r="DG9" s="664"/>
      <c r="DH9" s="664"/>
      <c r="DI9" s="664"/>
      <c r="DJ9" s="664"/>
      <c r="DK9" s="664"/>
      <c r="DL9" s="664"/>
      <c r="DM9" s="664"/>
      <c r="DN9" s="664"/>
      <c r="DO9" s="664"/>
      <c r="DP9" s="665"/>
      <c r="DQ9" s="669">
        <v>2399240</v>
      </c>
      <c r="DR9" s="664"/>
      <c r="DS9" s="664"/>
      <c r="DT9" s="664"/>
      <c r="DU9" s="664"/>
      <c r="DV9" s="664"/>
      <c r="DW9" s="664"/>
      <c r="DX9" s="664"/>
      <c r="DY9" s="664"/>
      <c r="DZ9" s="664"/>
      <c r="EA9" s="664"/>
      <c r="EB9" s="664"/>
      <c r="EC9" s="704"/>
    </row>
    <row r="10" spans="2:143" ht="11.25" customHeight="1" x14ac:dyDescent="0.2">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242</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288545</v>
      </c>
      <c r="BH10" s="664"/>
      <c r="BI10" s="664"/>
      <c r="BJ10" s="664"/>
      <c r="BK10" s="664"/>
      <c r="BL10" s="664"/>
      <c r="BM10" s="664"/>
      <c r="BN10" s="665"/>
      <c r="BO10" s="723">
        <v>1.7</v>
      </c>
      <c r="BP10" s="723"/>
      <c r="BQ10" s="723"/>
      <c r="BR10" s="723"/>
      <c r="BS10" s="669" t="s">
        <v>242</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79931</v>
      </c>
      <c r="CS10" s="664"/>
      <c r="CT10" s="664"/>
      <c r="CU10" s="664"/>
      <c r="CV10" s="664"/>
      <c r="CW10" s="664"/>
      <c r="CX10" s="664"/>
      <c r="CY10" s="665"/>
      <c r="CZ10" s="723">
        <v>0.3</v>
      </c>
      <c r="DA10" s="723"/>
      <c r="DB10" s="723"/>
      <c r="DC10" s="723"/>
      <c r="DD10" s="669" t="s">
        <v>242</v>
      </c>
      <c r="DE10" s="664"/>
      <c r="DF10" s="664"/>
      <c r="DG10" s="664"/>
      <c r="DH10" s="664"/>
      <c r="DI10" s="664"/>
      <c r="DJ10" s="664"/>
      <c r="DK10" s="664"/>
      <c r="DL10" s="664"/>
      <c r="DM10" s="664"/>
      <c r="DN10" s="664"/>
      <c r="DO10" s="664"/>
      <c r="DP10" s="665"/>
      <c r="DQ10" s="669">
        <v>19931</v>
      </c>
      <c r="DR10" s="664"/>
      <c r="DS10" s="664"/>
      <c r="DT10" s="664"/>
      <c r="DU10" s="664"/>
      <c r="DV10" s="664"/>
      <c r="DW10" s="664"/>
      <c r="DX10" s="664"/>
      <c r="DY10" s="664"/>
      <c r="DZ10" s="664"/>
      <c r="EA10" s="664"/>
      <c r="EB10" s="664"/>
      <c r="EC10" s="704"/>
    </row>
    <row r="11" spans="2:143" ht="11.25" customHeight="1" x14ac:dyDescent="0.2">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242</v>
      </c>
      <c r="AE11" s="724"/>
      <c r="AF11" s="724"/>
      <c r="AG11" s="724"/>
      <c r="AH11" s="724"/>
      <c r="AI11" s="724"/>
      <c r="AJ11" s="724"/>
      <c r="AK11" s="724"/>
      <c r="AL11" s="666" t="s">
        <v>136</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1604131</v>
      </c>
      <c r="BH11" s="664"/>
      <c r="BI11" s="664"/>
      <c r="BJ11" s="664"/>
      <c r="BK11" s="664"/>
      <c r="BL11" s="664"/>
      <c r="BM11" s="664"/>
      <c r="BN11" s="665"/>
      <c r="BO11" s="723">
        <v>9.3000000000000007</v>
      </c>
      <c r="BP11" s="723"/>
      <c r="BQ11" s="723"/>
      <c r="BR11" s="723"/>
      <c r="BS11" s="669">
        <v>272395</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412698</v>
      </c>
      <c r="CS11" s="664"/>
      <c r="CT11" s="664"/>
      <c r="CU11" s="664"/>
      <c r="CV11" s="664"/>
      <c r="CW11" s="664"/>
      <c r="CX11" s="664"/>
      <c r="CY11" s="665"/>
      <c r="CZ11" s="723">
        <v>1.3</v>
      </c>
      <c r="DA11" s="723"/>
      <c r="DB11" s="723"/>
      <c r="DC11" s="723"/>
      <c r="DD11" s="669">
        <v>129658</v>
      </c>
      <c r="DE11" s="664"/>
      <c r="DF11" s="664"/>
      <c r="DG11" s="664"/>
      <c r="DH11" s="664"/>
      <c r="DI11" s="664"/>
      <c r="DJ11" s="664"/>
      <c r="DK11" s="664"/>
      <c r="DL11" s="664"/>
      <c r="DM11" s="664"/>
      <c r="DN11" s="664"/>
      <c r="DO11" s="664"/>
      <c r="DP11" s="665"/>
      <c r="DQ11" s="669">
        <v>285021</v>
      </c>
      <c r="DR11" s="664"/>
      <c r="DS11" s="664"/>
      <c r="DT11" s="664"/>
      <c r="DU11" s="664"/>
      <c r="DV11" s="664"/>
      <c r="DW11" s="664"/>
      <c r="DX11" s="664"/>
      <c r="DY11" s="664"/>
      <c r="DZ11" s="664"/>
      <c r="EA11" s="664"/>
      <c r="EB11" s="664"/>
      <c r="EC11" s="704"/>
    </row>
    <row r="12" spans="2:143" ht="11.25" customHeight="1" x14ac:dyDescent="0.2">
      <c r="B12" s="658" t="s">
        <v>250</v>
      </c>
      <c r="C12" s="659"/>
      <c r="D12" s="659"/>
      <c r="E12" s="659"/>
      <c r="F12" s="659"/>
      <c r="G12" s="659"/>
      <c r="H12" s="659"/>
      <c r="I12" s="659"/>
      <c r="J12" s="659"/>
      <c r="K12" s="659"/>
      <c r="L12" s="659"/>
      <c r="M12" s="659"/>
      <c r="N12" s="659"/>
      <c r="O12" s="659"/>
      <c r="P12" s="659"/>
      <c r="Q12" s="660"/>
      <c r="R12" s="661">
        <v>1811068</v>
      </c>
      <c r="S12" s="664"/>
      <c r="T12" s="664"/>
      <c r="U12" s="664"/>
      <c r="V12" s="664"/>
      <c r="W12" s="664"/>
      <c r="X12" s="664"/>
      <c r="Y12" s="665"/>
      <c r="Z12" s="723">
        <v>5.7</v>
      </c>
      <c r="AA12" s="723"/>
      <c r="AB12" s="723"/>
      <c r="AC12" s="723"/>
      <c r="AD12" s="724">
        <v>1811068</v>
      </c>
      <c r="AE12" s="724"/>
      <c r="AF12" s="724"/>
      <c r="AG12" s="724"/>
      <c r="AH12" s="724"/>
      <c r="AI12" s="724"/>
      <c r="AJ12" s="724"/>
      <c r="AK12" s="724"/>
      <c r="AL12" s="666">
        <v>9.4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7151657</v>
      </c>
      <c r="BH12" s="664"/>
      <c r="BI12" s="664"/>
      <c r="BJ12" s="664"/>
      <c r="BK12" s="664"/>
      <c r="BL12" s="664"/>
      <c r="BM12" s="664"/>
      <c r="BN12" s="665"/>
      <c r="BO12" s="723">
        <v>41.3</v>
      </c>
      <c r="BP12" s="723"/>
      <c r="BQ12" s="723"/>
      <c r="BR12" s="723"/>
      <c r="BS12" s="669" t="s">
        <v>242</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507370</v>
      </c>
      <c r="CS12" s="664"/>
      <c r="CT12" s="664"/>
      <c r="CU12" s="664"/>
      <c r="CV12" s="664"/>
      <c r="CW12" s="664"/>
      <c r="CX12" s="664"/>
      <c r="CY12" s="665"/>
      <c r="CZ12" s="723">
        <v>1.7</v>
      </c>
      <c r="DA12" s="723"/>
      <c r="DB12" s="723"/>
      <c r="DC12" s="723"/>
      <c r="DD12" s="669">
        <v>5670</v>
      </c>
      <c r="DE12" s="664"/>
      <c r="DF12" s="664"/>
      <c r="DG12" s="664"/>
      <c r="DH12" s="664"/>
      <c r="DI12" s="664"/>
      <c r="DJ12" s="664"/>
      <c r="DK12" s="664"/>
      <c r="DL12" s="664"/>
      <c r="DM12" s="664"/>
      <c r="DN12" s="664"/>
      <c r="DO12" s="664"/>
      <c r="DP12" s="665"/>
      <c r="DQ12" s="669">
        <v>185160</v>
      </c>
      <c r="DR12" s="664"/>
      <c r="DS12" s="664"/>
      <c r="DT12" s="664"/>
      <c r="DU12" s="664"/>
      <c r="DV12" s="664"/>
      <c r="DW12" s="664"/>
      <c r="DX12" s="664"/>
      <c r="DY12" s="664"/>
      <c r="DZ12" s="664"/>
      <c r="EA12" s="664"/>
      <c r="EB12" s="664"/>
      <c r="EC12" s="704"/>
    </row>
    <row r="13" spans="2:143" ht="11.25" customHeight="1" x14ac:dyDescent="0.2">
      <c r="B13" s="658" t="s">
        <v>253</v>
      </c>
      <c r="C13" s="659"/>
      <c r="D13" s="659"/>
      <c r="E13" s="659"/>
      <c r="F13" s="659"/>
      <c r="G13" s="659"/>
      <c r="H13" s="659"/>
      <c r="I13" s="659"/>
      <c r="J13" s="659"/>
      <c r="K13" s="659"/>
      <c r="L13" s="659"/>
      <c r="M13" s="659"/>
      <c r="N13" s="659"/>
      <c r="O13" s="659"/>
      <c r="P13" s="659"/>
      <c r="Q13" s="660"/>
      <c r="R13" s="661">
        <v>19554</v>
      </c>
      <c r="S13" s="664"/>
      <c r="T13" s="664"/>
      <c r="U13" s="664"/>
      <c r="V13" s="664"/>
      <c r="W13" s="664"/>
      <c r="X13" s="664"/>
      <c r="Y13" s="665"/>
      <c r="Z13" s="723">
        <v>0.1</v>
      </c>
      <c r="AA13" s="723"/>
      <c r="AB13" s="723"/>
      <c r="AC13" s="723"/>
      <c r="AD13" s="724">
        <v>19554</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7115367</v>
      </c>
      <c r="BH13" s="664"/>
      <c r="BI13" s="664"/>
      <c r="BJ13" s="664"/>
      <c r="BK13" s="664"/>
      <c r="BL13" s="664"/>
      <c r="BM13" s="664"/>
      <c r="BN13" s="665"/>
      <c r="BO13" s="723">
        <v>41.1</v>
      </c>
      <c r="BP13" s="723"/>
      <c r="BQ13" s="723"/>
      <c r="BR13" s="723"/>
      <c r="BS13" s="669" t="s">
        <v>128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3157712</v>
      </c>
      <c r="CS13" s="664"/>
      <c r="CT13" s="664"/>
      <c r="CU13" s="664"/>
      <c r="CV13" s="664"/>
      <c r="CW13" s="664"/>
      <c r="CX13" s="664"/>
      <c r="CY13" s="665"/>
      <c r="CZ13" s="723">
        <v>10.3</v>
      </c>
      <c r="DA13" s="723"/>
      <c r="DB13" s="723"/>
      <c r="DC13" s="723"/>
      <c r="DD13" s="669">
        <v>990255</v>
      </c>
      <c r="DE13" s="664"/>
      <c r="DF13" s="664"/>
      <c r="DG13" s="664"/>
      <c r="DH13" s="664"/>
      <c r="DI13" s="664"/>
      <c r="DJ13" s="664"/>
      <c r="DK13" s="664"/>
      <c r="DL13" s="664"/>
      <c r="DM13" s="664"/>
      <c r="DN13" s="664"/>
      <c r="DO13" s="664"/>
      <c r="DP13" s="665"/>
      <c r="DQ13" s="669">
        <v>2146968</v>
      </c>
      <c r="DR13" s="664"/>
      <c r="DS13" s="664"/>
      <c r="DT13" s="664"/>
      <c r="DU13" s="664"/>
      <c r="DV13" s="664"/>
      <c r="DW13" s="664"/>
      <c r="DX13" s="664"/>
      <c r="DY13" s="664"/>
      <c r="DZ13" s="664"/>
      <c r="EA13" s="664"/>
      <c r="EB13" s="664"/>
      <c r="EC13" s="704"/>
    </row>
    <row r="14" spans="2:143" ht="11.25" customHeight="1" x14ac:dyDescent="0.2">
      <c r="B14" s="658" t="s">
        <v>256</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242</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184674</v>
      </c>
      <c r="BH14" s="664"/>
      <c r="BI14" s="664"/>
      <c r="BJ14" s="664"/>
      <c r="BK14" s="664"/>
      <c r="BL14" s="664"/>
      <c r="BM14" s="664"/>
      <c r="BN14" s="665"/>
      <c r="BO14" s="723">
        <v>1.1000000000000001</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1344151</v>
      </c>
      <c r="CS14" s="664"/>
      <c r="CT14" s="664"/>
      <c r="CU14" s="664"/>
      <c r="CV14" s="664"/>
      <c r="CW14" s="664"/>
      <c r="CX14" s="664"/>
      <c r="CY14" s="665"/>
      <c r="CZ14" s="723">
        <v>4.4000000000000004</v>
      </c>
      <c r="DA14" s="723"/>
      <c r="DB14" s="723"/>
      <c r="DC14" s="723"/>
      <c r="DD14" s="669">
        <v>108420</v>
      </c>
      <c r="DE14" s="664"/>
      <c r="DF14" s="664"/>
      <c r="DG14" s="664"/>
      <c r="DH14" s="664"/>
      <c r="DI14" s="664"/>
      <c r="DJ14" s="664"/>
      <c r="DK14" s="664"/>
      <c r="DL14" s="664"/>
      <c r="DM14" s="664"/>
      <c r="DN14" s="664"/>
      <c r="DO14" s="664"/>
      <c r="DP14" s="665"/>
      <c r="DQ14" s="669">
        <v>1218647</v>
      </c>
      <c r="DR14" s="664"/>
      <c r="DS14" s="664"/>
      <c r="DT14" s="664"/>
      <c r="DU14" s="664"/>
      <c r="DV14" s="664"/>
      <c r="DW14" s="664"/>
      <c r="DX14" s="664"/>
      <c r="DY14" s="664"/>
      <c r="DZ14" s="664"/>
      <c r="EA14" s="664"/>
      <c r="EB14" s="664"/>
      <c r="EC14" s="704"/>
    </row>
    <row r="15" spans="2:143" ht="11.25" customHeight="1" x14ac:dyDescent="0.2">
      <c r="B15" s="658" t="s">
        <v>259</v>
      </c>
      <c r="C15" s="659"/>
      <c r="D15" s="659"/>
      <c r="E15" s="659"/>
      <c r="F15" s="659"/>
      <c r="G15" s="659"/>
      <c r="H15" s="659"/>
      <c r="I15" s="659"/>
      <c r="J15" s="659"/>
      <c r="K15" s="659"/>
      <c r="L15" s="659"/>
      <c r="M15" s="659"/>
      <c r="N15" s="659"/>
      <c r="O15" s="659"/>
      <c r="P15" s="659"/>
      <c r="Q15" s="660"/>
      <c r="R15" s="661">
        <v>113620</v>
      </c>
      <c r="S15" s="664"/>
      <c r="T15" s="664"/>
      <c r="U15" s="664"/>
      <c r="V15" s="664"/>
      <c r="W15" s="664"/>
      <c r="X15" s="664"/>
      <c r="Y15" s="665"/>
      <c r="Z15" s="723">
        <v>0.4</v>
      </c>
      <c r="AA15" s="723"/>
      <c r="AB15" s="723"/>
      <c r="AC15" s="723"/>
      <c r="AD15" s="724">
        <v>113620</v>
      </c>
      <c r="AE15" s="724"/>
      <c r="AF15" s="724"/>
      <c r="AG15" s="724"/>
      <c r="AH15" s="724"/>
      <c r="AI15" s="724"/>
      <c r="AJ15" s="724"/>
      <c r="AK15" s="724"/>
      <c r="AL15" s="666">
        <v>0.6</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616856</v>
      </c>
      <c r="BH15" s="664"/>
      <c r="BI15" s="664"/>
      <c r="BJ15" s="664"/>
      <c r="BK15" s="664"/>
      <c r="BL15" s="664"/>
      <c r="BM15" s="664"/>
      <c r="BN15" s="665"/>
      <c r="BO15" s="723">
        <v>3.6</v>
      </c>
      <c r="BP15" s="723"/>
      <c r="BQ15" s="723"/>
      <c r="BR15" s="723"/>
      <c r="BS15" s="669" t="s">
        <v>128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2732338</v>
      </c>
      <c r="CS15" s="664"/>
      <c r="CT15" s="664"/>
      <c r="CU15" s="664"/>
      <c r="CV15" s="664"/>
      <c r="CW15" s="664"/>
      <c r="CX15" s="664"/>
      <c r="CY15" s="665"/>
      <c r="CZ15" s="723">
        <v>8.9</v>
      </c>
      <c r="DA15" s="723"/>
      <c r="DB15" s="723"/>
      <c r="DC15" s="723"/>
      <c r="DD15" s="669">
        <v>367841</v>
      </c>
      <c r="DE15" s="664"/>
      <c r="DF15" s="664"/>
      <c r="DG15" s="664"/>
      <c r="DH15" s="664"/>
      <c r="DI15" s="664"/>
      <c r="DJ15" s="664"/>
      <c r="DK15" s="664"/>
      <c r="DL15" s="664"/>
      <c r="DM15" s="664"/>
      <c r="DN15" s="664"/>
      <c r="DO15" s="664"/>
      <c r="DP15" s="665"/>
      <c r="DQ15" s="669">
        <v>2394310</v>
      </c>
      <c r="DR15" s="664"/>
      <c r="DS15" s="664"/>
      <c r="DT15" s="664"/>
      <c r="DU15" s="664"/>
      <c r="DV15" s="664"/>
      <c r="DW15" s="664"/>
      <c r="DX15" s="664"/>
      <c r="DY15" s="664"/>
      <c r="DZ15" s="664"/>
      <c r="EA15" s="664"/>
      <c r="EB15" s="664"/>
      <c r="EC15" s="704"/>
    </row>
    <row r="16" spans="2:143" ht="11.25" customHeight="1" x14ac:dyDescent="0.2">
      <c r="B16" s="658" t="s">
        <v>262</v>
      </c>
      <c r="C16" s="659"/>
      <c r="D16" s="659"/>
      <c r="E16" s="659"/>
      <c r="F16" s="659"/>
      <c r="G16" s="659"/>
      <c r="H16" s="659"/>
      <c r="I16" s="659"/>
      <c r="J16" s="659"/>
      <c r="K16" s="659"/>
      <c r="L16" s="659"/>
      <c r="M16" s="659"/>
      <c r="N16" s="659"/>
      <c r="O16" s="659"/>
      <c r="P16" s="659"/>
      <c r="Q16" s="660"/>
      <c r="R16" s="661" t="s">
        <v>136</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136</v>
      </c>
      <c r="BP16" s="723"/>
      <c r="BQ16" s="723"/>
      <c r="BR16" s="723"/>
      <c r="BS16" s="669" t="s">
        <v>242</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1552</v>
      </c>
      <c r="CS16" s="664"/>
      <c r="CT16" s="664"/>
      <c r="CU16" s="664"/>
      <c r="CV16" s="664"/>
      <c r="CW16" s="664"/>
      <c r="CX16" s="664"/>
      <c r="CY16" s="665"/>
      <c r="CZ16" s="723">
        <v>0</v>
      </c>
      <c r="DA16" s="723"/>
      <c r="DB16" s="723"/>
      <c r="DC16" s="723"/>
      <c r="DD16" s="669" t="s">
        <v>242</v>
      </c>
      <c r="DE16" s="664"/>
      <c r="DF16" s="664"/>
      <c r="DG16" s="664"/>
      <c r="DH16" s="664"/>
      <c r="DI16" s="664"/>
      <c r="DJ16" s="664"/>
      <c r="DK16" s="664"/>
      <c r="DL16" s="664"/>
      <c r="DM16" s="664"/>
      <c r="DN16" s="664"/>
      <c r="DO16" s="664"/>
      <c r="DP16" s="665"/>
      <c r="DQ16" s="669">
        <v>1552</v>
      </c>
      <c r="DR16" s="664"/>
      <c r="DS16" s="664"/>
      <c r="DT16" s="664"/>
      <c r="DU16" s="664"/>
      <c r="DV16" s="664"/>
      <c r="DW16" s="664"/>
      <c r="DX16" s="664"/>
      <c r="DY16" s="664"/>
      <c r="DZ16" s="664"/>
      <c r="EA16" s="664"/>
      <c r="EB16" s="664"/>
      <c r="EC16" s="704"/>
    </row>
    <row r="17" spans="2:133" ht="11.25" customHeight="1" x14ac:dyDescent="0.2">
      <c r="B17" s="658" t="s">
        <v>265</v>
      </c>
      <c r="C17" s="659"/>
      <c r="D17" s="659"/>
      <c r="E17" s="659"/>
      <c r="F17" s="659"/>
      <c r="G17" s="659"/>
      <c r="H17" s="659"/>
      <c r="I17" s="659"/>
      <c r="J17" s="659"/>
      <c r="K17" s="659"/>
      <c r="L17" s="659"/>
      <c r="M17" s="659"/>
      <c r="N17" s="659"/>
      <c r="O17" s="659"/>
      <c r="P17" s="659"/>
      <c r="Q17" s="660"/>
      <c r="R17" s="661">
        <v>83406</v>
      </c>
      <c r="S17" s="664"/>
      <c r="T17" s="664"/>
      <c r="U17" s="664"/>
      <c r="V17" s="664"/>
      <c r="W17" s="664"/>
      <c r="X17" s="664"/>
      <c r="Y17" s="665"/>
      <c r="Z17" s="723">
        <v>0.3</v>
      </c>
      <c r="AA17" s="723"/>
      <c r="AB17" s="723"/>
      <c r="AC17" s="723"/>
      <c r="AD17" s="724">
        <v>83406</v>
      </c>
      <c r="AE17" s="724"/>
      <c r="AF17" s="724"/>
      <c r="AG17" s="724"/>
      <c r="AH17" s="724"/>
      <c r="AI17" s="724"/>
      <c r="AJ17" s="724"/>
      <c r="AK17" s="724"/>
      <c r="AL17" s="666">
        <v>0.4</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136</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2798495</v>
      </c>
      <c r="CS17" s="664"/>
      <c r="CT17" s="664"/>
      <c r="CU17" s="664"/>
      <c r="CV17" s="664"/>
      <c r="CW17" s="664"/>
      <c r="CX17" s="664"/>
      <c r="CY17" s="665"/>
      <c r="CZ17" s="723">
        <v>9.1</v>
      </c>
      <c r="DA17" s="723"/>
      <c r="DB17" s="723"/>
      <c r="DC17" s="723"/>
      <c r="DD17" s="669" t="s">
        <v>136</v>
      </c>
      <c r="DE17" s="664"/>
      <c r="DF17" s="664"/>
      <c r="DG17" s="664"/>
      <c r="DH17" s="664"/>
      <c r="DI17" s="664"/>
      <c r="DJ17" s="664"/>
      <c r="DK17" s="664"/>
      <c r="DL17" s="664"/>
      <c r="DM17" s="664"/>
      <c r="DN17" s="664"/>
      <c r="DO17" s="664"/>
      <c r="DP17" s="665"/>
      <c r="DQ17" s="669">
        <v>2788904</v>
      </c>
      <c r="DR17" s="664"/>
      <c r="DS17" s="664"/>
      <c r="DT17" s="664"/>
      <c r="DU17" s="664"/>
      <c r="DV17" s="664"/>
      <c r="DW17" s="664"/>
      <c r="DX17" s="664"/>
      <c r="DY17" s="664"/>
      <c r="DZ17" s="664"/>
      <c r="EA17" s="664"/>
      <c r="EB17" s="664"/>
      <c r="EC17" s="704"/>
    </row>
    <row r="18" spans="2:133" ht="11.25" customHeight="1" x14ac:dyDescent="0.2">
      <c r="B18" s="658" t="s">
        <v>268</v>
      </c>
      <c r="C18" s="659"/>
      <c r="D18" s="659"/>
      <c r="E18" s="659"/>
      <c r="F18" s="659"/>
      <c r="G18" s="659"/>
      <c r="H18" s="659"/>
      <c r="I18" s="659"/>
      <c r="J18" s="659"/>
      <c r="K18" s="659"/>
      <c r="L18" s="659"/>
      <c r="M18" s="659"/>
      <c r="N18" s="659"/>
      <c r="O18" s="659"/>
      <c r="P18" s="659"/>
      <c r="Q18" s="660"/>
      <c r="R18" s="661">
        <v>306124</v>
      </c>
      <c r="S18" s="664"/>
      <c r="T18" s="664"/>
      <c r="U18" s="664"/>
      <c r="V18" s="664"/>
      <c r="W18" s="664"/>
      <c r="X18" s="664"/>
      <c r="Y18" s="665"/>
      <c r="Z18" s="723">
        <v>1</v>
      </c>
      <c r="AA18" s="723"/>
      <c r="AB18" s="723"/>
      <c r="AC18" s="723"/>
      <c r="AD18" s="724">
        <v>222668</v>
      </c>
      <c r="AE18" s="724"/>
      <c r="AF18" s="724"/>
      <c r="AG18" s="724"/>
      <c r="AH18" s="724"/>
      <c r="AI18" s="724"/>
      <c r="AJ18" s="724"/>
      <c r="AK18" s="724"/>
      <c r="AL18" s="666">
        <v>1.2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242</v>
      </c>
      <c r="DA18" s="723"/>
      <c r="DB18" s="723"/>
      <c r="DC18" s="723"/>
      <c r="DD18" s="669" t="s">
        <v>128</v>
      </c>
      <c r="DE18" s="664"/>
      <c r="DF18" s="664"/>
      <c r="DG18" s="664"/>
      <c r="DH18" s="664"/>
      <c r="DI18" s="664"/>
      <c r="DJ18" s="664"/>
      <c r="DK18" s="664"/>
      <c r="DL18" s="664"/>
      <c r="DM18" s="664"/>
      <c r="DN18" s="664"/>
      <c r="DO18" s="664"/>
      <c r="DP18" s="665"/>
      <c r="DQ18" s="669" t="s">
        <v>136</v>
      </c>
      <c r="DR18" s="664"/>
      <c r="DS18" s="664"/>
      <c r="DT18" s="664"/>
      <c r="DU18" s="664"/>
      <c r="DV18" s="664"/>
      <c r="DW18" s="664"/>
      <c r="DX18" s="664"/>
      <c r="DY18" s="664"/>
      <c r="DZ18" s="664"/>
      <c r="EA18" s="664"/>
      <c r="EB18" s="664"/>
      <c r="EC18" s="704"/>
    </row>
    <row r="19" spans="2:133" ht="11.25" customHeight="1" x14ac:dyDescent="0.2">
      <c r="B19" s="658" t="s">
        <v>271</v>
      </c>
      <c r="C19" s="659"/>
      <c r="D19" s="659"/>
      <c r="E19" s="659"/>
      <c r="F19" s="659"/>
      <c r="G19" s="659"/>
      <c r="H19" s="659"/>
      <c r="I19" s="659"/>
      <c r="J19" s="659"/>
      <c r="K19" s="659"/>
      <c r="L19" s="659"/>
      <c r="M19" s="659"/>
      <c r="N19" s="659"/>
      <c r="O19" s="659"/>
      <c r="P19" s="659"/>
      <c r="Q19" s="660"/>
      <c r="R19" s="661">
        <v>222668</v>
      </c>
      <c r="S19" s="664"/>
      <c r="T19" s="664"/>
      <c r="U19" s="664"/>
      <c r="V19" s="664"/>
      <c r="W19" s="664"/>
      <c r="X19" s="664"/>
      <c r="Y19" s="665"/>
      <c r="Z19" s="723">
        <v>0.7</v>
      </c>
      <c r="AA19" s="723"/>
      <c r="AB19" s="723"/>
      <c r="AC19" s="723"/>
      <c r="AD19" s="724">
        <v>222668</v>
      </c>
      <c r="AE19" s="724"/>
      <c r="AF19" s="724"/>
      <c r="AG19" s="724"/>
      <c r="AH19" s="724"/>
      <c r="AI19" s="724"/>
      <c r="AJ19" s="724"/>
      <c r="AK19" s="724"/>
      <c r="AL19" s="666">
        <v>1.2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848243</v>
      </c>
      <c r="BH19" s="664"/>
      <c r="BI19" s="664"/>
      <c r="BJ19" s="664"/>
      <c r="BK19" s="664"/>
      <c r="BL19" s="664"/>
      <c r="BM19" s="664"/>
      <c r="BN19" s="665"/>
      <c r="BO19" s="723">
        <v>4.9000000000000004</v>
      </c>
      <c r="BP19" s="723"/>
      <c r="BQ19" s="723"/>
      <c r="BR19" s="723"/>
      <c r="BS19" s="669" t="s">
        <v>242</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136</v>
      </c>
      <c r="DA19" s="723"/>
      <c r="DB19" s="723"/>
      <c r="DC19" s="723"/>
      <c r="DD19" s="669" t="s">
        <v>136</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2">
      <c r="B20" s="658" t="s">
        <v>274</v>
      </c>
      <c r="C20" s="659"/>
      <c r="D20" s="659"/>
      <c r="E20" s="659"/>
      <c r="F20" s="659"/>
      <c r="G20" s="659"/>
      <c r="H20" s="659"/>
      <c r="I20" s="659"/>
      <c r="J20" s="659"/>
      <c r="K20" s="659"/>
      <c r="L20" s="659"/>
      <c r="M20" s="659"/>
      <c r="N20" s="659"/>
      <c r="O20" s="659"/>
      <c r="P20" s="659"/>
      <c r="Q20" s="660"/>
      <c r="R20" s="661">
        <v>82758</v>
      </c>
      <c r="S20" s="664"/>
      <c r="T20" s="664"/>
      <c r="U20" s="664"/>
      <c r="V20" s="664"/>
      <c r="W20" s="664"/>
      <c r="X20" s="664"/>
      <c r="Y20" s="665"/>
      <c r="Z20" s="723">
        <v>0.3</v>
      </c>
      <c r="AA20" s="723"/>
      <c r="AB20" s="723"/>
      <c r="AC20" s="723"/>
      <c r="AD20" s="724" t="s">
        <v>128</v>
      </c>
      <c r="AE20" s="724"/>
      <c r="AF20" s="724"/>
      <c r="AG20" s="724"/>
      <c r="AH20" s="724"/>
      <c r="AI20" s="724"/>
      <c r="AJ20" s="724"/>
      <c r="AK20" s="724"/>
      <c r="AL20" s="666" t="s">
        <v>242</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848243</v>
      </c>
      <c r="BH20" s="664"/>
      <c r="BI20" s="664"/>
      <c r="BJ20" s="664"/>
      <c r="BK20" s="664"/>
      <c r="BL20" s="664"/>
      <c r="BM20" s="664"/>
      <c r="BN20" s="665"/>
      <c r="BO20" s="723">
        <v>4.9000000000000004</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30601195</v>
      </c>
      <c r="CS20" s="664"/>
      <c r="CT20" s="664"/>
      <c r="CU20" s="664"/>
      <c r="CV20" s="664"/>
      <c r="CW20" s="664"/>
      <c r="CX20" s="664"/>
      <c r="CY20" s="665"/>
      <c r="CZ20" s="723">
        <v>100</v>
      </c>
      <c r="DA20" s="723"/>
      <c r="DB20" s="723"/>
      <c r="DC20" s="723"/>
      <c r="DD20" s="669">
        <v>2267170</v>
      </c>
      <c r="DE20" s="664"/>
      <c r="DF20" s="664"/>
      <c r="DG20" s="664"/>
      <c r="DH20" s="664"/>
      <c r="DI20" s="664"/>
      <c r="DJ20" s="664"/>
      <c r="DK20" s="664"/>
      <c r="DL20" s="664"/>
      <c r="DM20" s="664"/>
      <c r="DN20" s="664"/>
      <c r="DO20" s="664"/>
      <c r="DP20" s="665"/>
      <c r="DQ20" s="669">
        <v>20737849</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v>698</v>
      </c>
      <c r="S21" s="664"/>
      <c r="T21" s="664"/>
      <c r="U21" s="664"/>
      <c r="V21" s="664"/>
      <c r="W21" s="664"/>
      <c r="X21" s="664"/>
      <c r="Y21" s="665"/>
      <c r="Z21" s="723">
        <v>0</v>
      </c>
      <c r="AA21" s="723"/>
      <c r="AB21" s="723"/>
      <c r="AC21" s="723"/>
      <c r="AD21" s="724" t="s">
        <v>136</v>
      </c>
      <c r="AE21" s="724"/>
      <c r="AF21" s="724"/>
      <c r="AG21" s="724"/>
      <c r="AH21" s="724"/>
      <c r="AI21" s="724"/>
      <c r="AJ21" s="724"/>
      <c r="AK21" s="724"/>
      <c r="AL21" s="666" t="s">
        <v>128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940</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20036836</v>
      </c>
      <c r="S22" s="664"/>
      <c r="T22" s="664"/>
      <c r="U22" s="664"/>
      <c r="V22" s="664"/>
      <c r="W22" s="664"/>
      <c r="X22" s="664"/>
      <c r="Y22" s="665"/>
      <c r="Z22" s="723">
        <v>63.4</v>
      </c>
      <c r="AA22" s="723"/>
      <c r="AB22" s="723"/>
      <c r="AC22" s="723"/>
      <c r="AD22" s="724">
        <v>19106077</v>
      </c>
      <c r="AE22" s="724"/>
      <c r="AF22" s="724"/>
      <c r="AG22" s="724"/>
      <c r="AH22" s="724"/>
      <c r="AI22" s="724"/>
      <c r="AJ22" s="724"/>
      <c r="AK22" s="724"/>
      <c r="AL22" s="666">
        <v>99.5</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136</v>
      </c>
      <c r="BH22" s="664"/>
      <c r="BI22" s="664"/>
      <c r="BJ22" s="664"/>
      <c r="BK22" s="664"/>
      <c r="BL22" s="664"/>
      <c r="BM22" s="664"/>
      <c r="BN22" s="665"/>
      <c r="BO22" s="723" t="s">
        <v>136</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v>12676</v>
      </c>
      <c r="S23" s="664"/>
      <c r="T23" s="664"/>
      <c r="U23" s="664"/>
      <c r="V23" s="664"/>
      <c r="W23" s="664"/>
      <c r="X23" s="664"/>
      <c r="Y23" s="665"/>
      <c r="Z23" s="723">
        <v>0</v>
      </c>
      <c r="AA23" s="723"/>
      <c r="AB23" s="723"/>
      <c r="AC23" s="723"/>
      <c r="AD23" s="724">
        <v>12676</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847303</v>
      </c>
      <c r="BH23" s="664"/>
      <c r="BI23" s="664"/>
      <c r="BJ23" s="664"/>
      <c r="BK23" s="664"/>
      <c r="BL23" s="664"/>
      <c r="BM23" s="664"/>
      <c r="BN23" s="665"/>
      <c r="BO23" s="723">
        <v>4.9000000000000004</v>
      </c>
      <c r="BP23" s="723"/>
      <c r="BQ23" s="723"/>
      <c r="BR23" s="723"/>
      <c r="BS23" s="669" t="s">
        <v>136</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386291</v>
      </c>
      <c r="S24" s="664"/>
      <c r="T24" s="664"/>
      <c r="U24" s="664"/>
      <c r="V24" s="664"/>
      <c r="W24" s="664"/>
      <c r="X24" s="664"/>
      <c r="Y24" s="665"/>
      <c r="Z24" s="723">
        <v>1.2</v>
      </c>
      <c r="AA24" s="723"/>
      <c r="AB24" s="723"/>
      <c r="AC24" s="723"/>
      <c r="AD24" s="724" t="s">
        <v>128</v>
      </c>
      <c r="AE24" s="724"/>
      <c r="AF24" s="724"/>
      <c r="AG24" s="724"/>
      <c r="AH24" s="724"/>
      <c r="AI24" s="724"/>
      <c r="AJ24" s="724"/>
      <c r="AK24" s="724"/>
      <c r="AL24" s="666" t="s">
        <v>136</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136</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17796823</v>
      </c>
      <c r="CS24" s="727"/>
      <c r="CT24" s="727"/>
      <c r="CU24" s="727"/>
      <c r="CV24" s="727"/>
      <c r="CW24" s="727"/>
      <c r="CX24" s="727"/>
      <c r="CY24" s="773"/>
      <c r="CZ24" s="774">
        <v>58.2</v>
      </c>
      <c r="DA24" s="743"/>
      <c r="DB24" s="743"/>
      <c r="DC24" s="777"/>
      <c r="DD24" s="772">
        <v>11349157</v>
      </c>
      <c r="DE24" s="727"/>
      <c r="DF24" s="727"/>
      <c r="DG24" s="727"/>
      <c r="DH24" s="727"/>
      <c r="DI24" s="727"/>
      <c r="DJ24" s="727"/>
      <c r="DK24" s="773"/>
      <c r="DL24" s="772">
        <v>11348705</v>
      </c>
      <c r="DM24" s="727"/>
      <c r="DN24" s="727"/>
      <c r="DO24" s="727"/>
      <c r="DP24" s="727"/>
      <c r="DQ24" s="727"/>
      <c r="DR24" s="727"/>
      <c r="DS24" s="727"/>
      <c r="DT24" s="727"/>
      <c r="DU24" s="727"/>
      <c r="DV24" s="773"/>
      <c r="DW24" s="774">
        <v>57.9</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294257</v>
      </c>
      <c r="S25" s="664"/>
      <c r="T25" s="664"/>
      <c r="U25" s="664"/>
      <c r="V25" s="664"/>
      <c r="W25" s="664"/>
      <c r="X25" s="664"/>
      <c r="Y25" s="665"/>
      <c r="Z25" s="723">
        <v>0.9</v>
      </c>
      <c r="AA25" s="723"/>
      <c r="AB25" s="723"/>
      <c r="AC25" s="723"/>
      <c r="AD25" s="724">
        <v>78521</v>
      </c>
      <c r="AE25" s="724"/>
      <c r="AF25" s="724"/>
      <c r="AG25" s="724"/>
      <c r="AH25" s="724"/>
      <c r="AI25" s="724"/>
      <c r="AJ25" s="724"/>
      <c r="AK25" s="724"/>
      <c r="AL25" s="666">
        <v>0.4</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6148318</v>
      </c>
      <c r="CS25" s="662"/>
      <c r="CT25" s="662"/>
      <c r="CU25" s="662"/>
      <c r="CV25" s="662"/>
      <c r="CW25" s="662"/>
      <c r="CX25" s="662"/>
      <c r="CY25" s="663"/>
      <c r="CZ25" s="666">
        <v>20.100000000000001</v>
      </c>
      <c r="DA25" s="695"/>
      <c r="DB25" s="695"/>
      <c r="DC25" s="696"/>
      <c r="DD25" s="669">
        <v>5868411</v>
      </c>
      <c r="DE25" s="662"/>
      <c r="DF25" s="662"/>
      <c r="DG25" s="662"/>
      <c r="DH25" s="662"/>
      <c r="DI25" s="662"/>
      <c r="DJ25" s="662"/>
      <c r="DK25" s="663"/>
      <c r="DL25" s="669">
        <v>5867959</v>
      </c>
      <c r="DM25" s="662"/>
      <c r="DN25" s="662"/>
      <c r="DO25" s="662"/>
      <c r="DP25" s="662"/>
      <c r="DQ25" s="662"/>
      <c r="DR25" s="662"/>
      <c r="DS25" s="662"/>
      <c r="DT25" s="662"/>
      <c r="DU25" s="662"/>
      <c r="DV25" s="663"/>
      <c r="DW25" s="666">
        <v>30</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80163</v>
      </c>
      <c r="S26" s="664"/>
      <c r="T26" s="664"/>
      <c r="U26" s="664"/>
      <c r="V26" s="664"/>
      <c r="W26" s="664"/>
      <c r="X26" s="664"/>
      <c r="Y26" s="665"/>
      <c r="Z26" s="723">
        <v>0.3</v>
      </c>
      <c r="AA26" s="723"/>
      <c r="AB26" s="723"/>
      <c r="AC26" s="723"/>
      <c r="AD26" s="724" t="s">
        <v>128</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136</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4287940</v>
      </c>
      <c r="CS26" s="664"/>
      <c r="CT26" s="664"/>
      <c r="CU26" s="664"/>
      <c r="CV26" s="664"/>
      <c r="CW26" s="664"/>
      <c r="CX26" s="664"/>
      <c r="CY26" s="665"/>
      <c r="CZ26" s="666">
        <v>14</v>
      </c>
      <c r="DA26" s="695"/>
      <c r="DB26" s="695"/>
      <c r="DC26" s="696"/>
      <c r="DD26" s="669">
        <v>4041346</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5578400</v>
      </c>
      <c r="S27" s="664"/>
      <c r="T27" s="664"/>
      <c r="U27" s="664"/>
      <c r="V27" s="664"/>
      <c r="W27" s="664"/>
      <c r="X27" s="664"/>
      <c r="Y27" s="665"/>
      <c r="Z27" s="723">
        <v>17.600000000000001</v>
      </c>
      <c r="AA27" s="723"/>
      <c r="AB27" s="723"/>
      <c r="AC27" s="723"/>
      <c r="AD27" s="724" t="s">
        <v>128</v>
      </c>
      <c r="AE27" s="724"/>
      <c r="AF27" s="724"/>
      <c r="AG27" s="724"/>
      <c r="AH27" s="724"/>
      <c r="AI27" s="724"/>
      <c r="AJ27" s="724"/>
      <c r="AK27" s="724"/>
      <c r="AL27" s="666" t="s">
        <v>128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17326336</v>
      </c>
      <c r="BH27" s="664"/>
      <c r="BI27" s="664"/>
      <c r="BJ27" s="664"/>
      <c r="BK27" s="664"/>
      <c r="BL27" s="664"/>
      <c r="BM27" s="664"/>
      <c r="BN27" s="665"/>
      <c r="BO27" s="723">
        <v>100</v>
      </c>
      <c r="BP27" s="723"/>
      <c r="BQ27" s="723"/>
      <c r="BR27" s="723"/>
      <c r="BS27" s="669">
        <v>272395</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8850010</v>
      </c>
      <c r="CS27" s="662"/>
      <c r="CT27" s="662"/>
      <c r="CU27" s="662"/>
      <c r="CV27" s="662"/>
      <c r="CW27" s="662"/>
      <c r="CX27" s="662"/>
      <c r="CY27" s="663"/>
      <c r="CZ27" s="666">
        <v>28.9</v>
      </c>
      <c r="DA27" s="695"/>
      <c r="DB27" s="695"/>
      <c r="DC27" s="696"/>
      <c r="DD27" s="669">
        <v>2691842</v>
      </c>
      <c r="DE27" s="662"/>
      <c r="DF27" s="662"/>
      <c r="DG27" s="662"/>
      <c r="DH27" s="662"/>
      <c r="DI27" s="662"/>
      <c r="DJ27" s="662"/>
      <c r="DK27" s="663"/>
      <c r="DL27" s="669">
        <v>2691842</v>
      </c>
      <c r="DM27" s="662"/>
      <c r="DN27" s="662"/>
      <c r="DO27" s="662"/>
      <c r="DP27" s="662"/>
      <c r="DQ27" s="662"/>
      <c r="DR27" s="662"/>
      <c r="DS27" s="662"/>
      <c r="DT27" s="662"/>
      <c r="DU27" s="662"/>
      <c r="DV27" s="663"/>
      <c r="DW27" s="666">
        <v>13.7</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136</v>
      </c>
      <c r="AA28" s="723"/>
      <c r="AB28" s="723"/>
      <c r="AC28" s="723"/>
      <c r="AD28" s="724" t="s">
        <v>242</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2798495</v>
      </c>
      <c r="CS28" s="664"/>
      <c r="CT28" s="664"/>
      <c r="CU28" s="664"/>
      <c r="CV28" s="664"/>
      <c r="CW28" s="664"/>
      <c r="CX28" s="664"/>
      <c r="CY28" s="665"/>
      <c r="CZ28" s="666">
        <v>9.1</v>
      </c>
      <c r="DA28" s="695"/>
      <c r="DB28" s="695"/>
      <c r="DC28" s="696"/>
      <c r="DD28" s="669">
        <v>2788904</v>
      </c>
      <c r="DE28" s="664"/>
      <c r="DF28" s="664"/>
      <c r="DG28" s="664"/>
      <c r="DH28" s="664"/>
      <c r="DI28" s="664"/>
      <c r="DJ28" s="664"/>
      <c r="DK28" s="665"/>
      <c r="DL28" s="669">
        <v>2788904</v>
      </c>
      <c r="DM28" s="664"/>
      <c r="DN28" s="664"/>
      <c r="DO28" s="664"/>
      <c r="DP28" s="664"/>
      <c r="DQ28" s="664"/>
      <c r="DR28" s="664"/>
      <c r="DS28" s="664"/>
      <c r="DT28" s="664"/>
      <c r="DU28" s="664"/>
      <c r="DV28" s="665"/>
      <c r="DW28" s="666">
        <v>14.2</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2197004</v>
      </c>
      <c r="S29" s="664"/>
      <c r="T29" s="664"/>
      <c r="U29" s="664"/>
      <c r="V29" s="664"/>
      <c r="W29" s="664"/>
      <c r="X29" s="664"/>
      <c r="Y29" s="665"/>
      <c r="Z29" s="723">
        <v>6.9</v>
      </c>
      <c r="AA29" s="723"/>
      <c r="AB29" s="723"/>
      <c r="AC29" s="723"/>
      <c r="AD29" s="724" t="s">
        <v>128</v>
      </c>
      <c r="AE29" s="724"/>
      <c r="AF29" s="724"/>
      <c r="AG29" s="724"/>
      <c r="AH29" s="724"/>
      <c r="AI29" s="724"/>
      <c r="AJ29" s="724"/>
      <c r="AK29" s="724"/>
      <c r="AL29" s="666" t="s">
        <v>136</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2798264</v>
      </c>
      <c r="CS29" s="662"/>
      <c r="CT29" s="662"/>
      <c r="CU29" s="662"/>
      <c r="CV29" s="662"/>
      <c r="CW29" s="662"/>
      <c r="CX29" s="662"/>
      <c r="CY29" s="663"/>
      <c r="CZ29" s="666">
        <v>9.1</v>
      </c>
      <c r="DA29" s="695"/>
      <c r="DB29" s="695"/>
      <c r="DC29" s="696"/>
      <c r="DD29" s="669">
        <v>2788673</v>
      </c>
      <c r="DE29" s="662"/>
      <c r="DF29" s="662"/>
      <c r="DG29" s="662"/>
      <c r="DH29" s="662"/>
      <c r="DI29" s="662"/>
      <c r="DJ29" s="662"/>
      <c r="DK29" s="663"/>
      <c r="DL29" s="669">
        <v>2788673</v>
      </c>
      <c r="DM29" s="662"/>
      <c r="DN29" s="662"/>
      <c r="DO29" s="662"/>
      <c r="DP29" s="662"/>
      <c r="DQ29" s="662"/>
      <c r="DR29" s="662"/>
      <c r="DS29" s="662"/>
      <c r="DT29" s="662"/>
      <c r="DU29" s="662"/>
      <c r="DV29" s="663"/>
      <c r="DW29" s="666">
        <v>14.2</v>
      </c>
      <c r="DX29" s="695"/>
      <c r="DY29" s="695"/>
      <c r="DZ29" s="695"/>
      <c r="EA29" s="695"/>
      <c r="EB29" s="695"/>
      <c r="EC29" s="697"/>
    </row>
    <row r="30" spans="2:133" ht="11.25" customHeight="1" x14ac:dyDescent="0.2">
      <c r="B30" s="658" t="s">
        <v>308</v>
      </c>
      <c r="C30" s="659"/>
      <c r="D30" s="659"/>
      <c r="E30" s="659"/>
      <c r="F30" s="659"/>
      <c r="G30" s="659"/>
      <c r="H30" s="659"/>
      <c r="I30" s="659"/>
      <c r="J30" s="659"/>
      <c r="K30" s="659"/>
      <c r="L30" s="659"/>
      <c r="M30" s="659"/>
      <c r="N30" s="659"/>
      <c r="O30" s="659"/>
      <c r="P30" s="659"/>
      <c r="Q30" s="660"/>
      <c r="R30" s="661">
        <v>21267</v>
      </c>
      <c r="S30" s="664"/>
      <c r="T30" s="664"/>
      <c r="U30" s="664"/>
      <c r="V30" s="664"/>
      <c r="W30" s="664"/>
      <c r="X30" s="664"/>
      <c r="Y30" s="665"/>
      <c r="Z30" s="723">
        <v>0.1</v>
      </c>
      <c r="AA30" s="723"/>
      <c r="AB30" s="723"/>
      <c r="AC30" s="723"/>
      <c r="AD30" s="724">
        <v>2858</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99.3</v>
      </c>
      <c r="BH30" s="742"/>
      <c r="BI30" s="742"/>
      <c r="BJ30" s="742"/>
      <c r="BK30" s="742"/>
      <c r="BL30" s="742"/>
      <c r="BM30" s="743">
        <v>97</v>
      </c>
      <c r="BN30" s="742"/>
      <c r="BO30" s="742"/>
      <c r="BP30" s="742"/>
      <c r="BQ30" s="744"/>
      <c r="BR30" s="741">
        <v>99.1</v>
      </c>
      <c r="BS30" s="742"/>
      <c r="BT30" s="742"/>
      <c r="BU30" s="742"/>
      <c r="BV30" s="742"/>
      <c r="BW30" s="742"/>
      <c r="BX30" s="743">
        <v>95.9</v>
      </c>
      <c r="BY30" s="742"/>
      <c r="BZ30" s="742"/>
      <c r="CA30" s="742"/>
      <c r="CB30" s="744"/>
      <c r="CD30" s="747"/>
      <c r="CE30" s="748"/>
      <c r="CF30" s="705" t="s">
        <v>311</v>
      </c>
      <c r="CG30" s="702"/>
      <c r="CH30" s="702"/>
      <c r="CI30" s="702"/>
      <c r="CJ30" s="702"/>
      <c r="CK30" s="702"/>
      <c r="CL30" s="702"/>
      <c r="CM30" s="702"/>
      <c r="CN30" s="702"/>
      <c r="CO30" s="702"/>
      <c r="CP30" s="702"/>
      <c r="CQ30" s="703"/>
      <c r="CR30" s="661">
        <v>2620236</v>
      </c>
      <c r="CS30" s="664"/>
      <c r="CT30" s="664"/>
      <c r="CU30" s="664"/>
      <c r="CV30" s="664"/>
      <c r="CW30" s="664"/>
      <c r="CX30" s="664"/>
      <c r="CY30" s="665"/>
      <c r="CZ30" s="666">
        <v>8.6</v>
      </c>
      <c r="DA30" s="695"/>
      <c r="DB30" s="695"/>
      <c r="DC30" s="696"/>
      <c r="DD30" s="669">
        <v>2611542</v>
      </c>
      <c r="DE30" s="664"/>
      <c r="DF30" s="664"/>
      <c r="DG30" s="664"/>
      <c r="DH30" s="664"/>
      <c r="DI30" s="664"/>
      <c r="DJ30" s="664"/>
      <c r="DK30" s="665"/>
      <c r="DL30" s="669">
        <v>2611542</v>
      </c>
      <c r="DM30" s="664"/>
      <c r="DN30" s="664"/>
      <c r="DO30" s="664"/>
      <c r="DP30" s="664"/>
      <c r="DQ30" s="664"/>
      <c r="DR30" s="664"/>
      <c r="DS30" s="664"/>
      <c r="DT30" s="664"/>
      <c r="DU30" s="664"/>
      <c r="DV30" s="665"/>
      <c r="DW30" s="666">
        <v>13.3</v>
      </c>
      <c r="DX30" s="695"/>
      <c r="DY30" s="695"/>
      <c r="DZ30" s="695"/>
      <c r="EA30" s="695"/>
      <c r="EB30" s="695"/>
      <c r="EC30" s="697"/>
    </row>
    <row r="31" spans="2:133" ht="11.25" customHeight="1" x14ac:dyDescent="0.2">
      <c r="B31" s="658" t="s">
        <v>312</v>
      </c>
      <c r="C31" s="659"/>
      <c r="D31" s="659"/>
      <c r="E31" s="659"/>
      <c r="F31" s="659"/>
      <c r="G31" s="659"/>
      <c r="H31" s="659"/>
      <c r="I31" s="659"/>
      <c r="J31" s="659"/>
      <c r="K31" s="659"/>
      <c r="L31" s="659"/>
      <c r="M31" s="659"/>
      <c r="N31" s="659"/>
      <c r="O31" s="659"/>
      <c r="P31" s="659"/>
      <c r="Q31" s="660"/>
      <c r="R31" s="661">
        <v>160481</v>
      </c>
      <c r="S31" s="664"/>
      <c r="T31" s="664"/>
      <c r="U31" s="664"/>
      <c r="V31" s="664"/>
      <c r="W31" s="664"/>
      <c r="X31" s="664"/>
      <c r="Y31" s="665"/>
      <c r="Z31" s="723">
        <v>0.5</v>
      </c>
      <c r="AA31" s="723"/>
      <c r="AB31" s="723"/>
      <c r="AC31" s="723"/>
      <c r="AD31" s="724" t="s">
        <v>242</v>
      </c>
      <c r="AE31" s="724"/>
      <c r="AF31" s="724"/>
      <c r="AG31" s="724"/>
      <c r="AH31" s="724"/>
      <c r="AI31" s="724"/>
      <c r="AJ31" s="724"/>
      <c r="AK31" s="724"/>
      <c r="AL31" s="666" t="s">
        <v>128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99.2</v>
      </c>
      <c r="BH31" s="662"/>
      <c r="BI31" s="662"/>
      <c r="BJ31" s="662"/>
      <c r="BK31" s="662"/>
      <c r="BL31" s="662"/>
      <c r="BM31" s="667">
        <v>96.6</v>
      </c>
      <c r="BN31" s="740"/>
      <c r="BO31" s="740"/>
      <c r="BP31" s="740"/>
      <c r="BQ31" s="701"/>
      <c r="BR31" s="739">
        <v>99</v>
      </c>
      <c r="BS31" s="662"/>
      <c r="BT31" s="662"/>
      <c r="BU31" s="662"/>
      <c r="BV31" s="662"/>
      <c r="BW31" s="662"/>
      <c r="BX31" s="667">
        <v>95.6</v>
      </c>
      <c r="BY31" s="740"/>
      <c r="BZ31" s="740"/>
      <c r="CA31" s="740"/>
      <c r="CB31" s="701"/>
      <c r="CD31" s="747"/>
      <c r="CE31" s="748"/>
      <c r="CF31" s="705" t="s">
        <v>315</v>
      </c>
      <c r="CG31" s="702"/>
      <c r="CH31" s="702"/>
      <c r="CI31" s="702"/>
      <c r="CJ31" s="702"/>
      <c r="CK31" s="702"/>
      <c r="CL31" s="702"/>
      <c r="CM31" s="702"/>
      <c r="CN31" s="702"/>
      <c r="CO31" s="702"/>
      <c r="CP31" s="702"/>
      <c r="CQ31" s="703"/>
      <c r="CR31" s="661">
        <v>178028</v>
      </c>
      <c r="CS31" s="662"/>
      <c r="CT31" s="662"/>
      <c r="CU31" s="662"/>
      <c r="CV31" s="662"/>
      <c r="CW31" s="662"/>
      <c r="CX31" s="662"/>
      <c r="CY31" s="663"/>
      <c r="CZ31" s="666">
        <v>0.6</v>
      </c>
      <c r="DA31" s="695"/>
      <c r="DB31" s="695"/>
      <c r="DC31" s="696"/>
      <c r="DD31" s="669">
        <v>177131</v>
      </c>
      <c r="DE31" s="662"/>
      <c r="DF31" s="662"/>
      <c r="DG31" s="662"/>
      <c r="DH31" s="662"/>
      <c r="DI31" s="662"/>
      <c r="DJ31" s="662"/>
      <c r="DK31" s="663"/>
      <c r="DL31" s="669">
        <v>177131</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316</v>
      </c>
      <c r="C32" s="659"/>
      <c r="D32" s="659"/>
      <c r="E32" s="659"/>
      <c r="F32" s="659"/>
      <c r="G32" s="659"/>
      <c r="H32" s="659"/>
      <c r="I32" s="659"/>
      <c r="J32" s="659"/>
      <c r="K32" s="659"/>
      <c r="L32" s="659"/>
      <c r="M32" s="659"/>
      <c r="N32" s="659"/>
      <c r="O32" s="659"/>
      <c r="P32" s="659"/>
      <c r="Q32" s="660"/>
      <c r="R32" s="661">
        <v>172371</v>
      </c>
      <c r="S32" s="664"/>
      <c r="T32" s="664"/>
      <c r="U32" s="664"/>
      <c r="V32" s="664"/>
      <c r="W32" s="664"/>
      <c r="X32" s="664"/>
      <c r="Y32" s="665"/>
      <c r="Z32" s="723">
        <v>0.5</v>
      </c>
      <c r="AA32" s="723"/>
      <c r="AB32" s="723"/>
      <c r="AC32" s="723"/>
      <c r="AD32" s="724" t="s">
        <v>242</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99.4</v>
      </c>
      <c r="BH32" s="677"/>
      <c r="BI32" s="677"/>
      <c r="BJ32" s="677"/>
      <c r="BK32" s="677"/>
      <c r="BL32" s="677"/>
      <c r="BM32" s="721">
        <v>97.3</v>
      </c>
      <c r="BN32" s="677"/>
      <c r="BO32" s="677"/>
      <c r="BP32" s="677"/>
      <c r="BQ32" s="714"/>
      <c r="BR32" s="738">
        <v>99.2</v>
      </c>
      <c r="BS32" s="677"/>
      <c r="BT32" s="677"/>
      <c r="BU32" s="677"/>
      <c r="BV32" s="677"/>
      <c r="BW32" s="677"/>
      <c r="BX32" s="721">
        <v>96</v>
      </c>
      <c r="BY32" s="677"/>
      <c r="BZ32" s="677"/>
      <c r="CA32" s="677"/>
      <c r="CB32" s="714"/>
      <c r="CD32" s="749"/>
      <c r="CE32" s="750"/>
      <c r="CF32" s="705" t="s">
        <v>318</v>
      </c>
      <c r="CG32" s="702"/>
      <c r="CH32" s="702"/>
      <c r="CI32" s="702"/>
      <c r="CJ32" s="702"/>
      <c r="CK32" s="702"/>
      <c r="CL32" s="702"/>
      <c r="CM32" s="702"/>
      <c r="CN32" s="702"/>
      <c r="CO32" s="702"/>
      <c r="CP32" s="702"/>
      <c r="CQ32" s="703"/>
      <c r="CR32" s="661">
        <v>231</v>
      </c>
      <c r="CS32" s="664"/>
      <c r="CT32" s="664"/>
      <c r="CU32" s="664"/>
      <c r="CV32" s="664"/>
      <c r="CW32" s="664"/>
      <c r="CX32" s="664"/>
      <c r="CY32" s="665"/>
      <c r="CZ32" s="666">
        <v>0</v>
      </c>
      <c r="DA32" s="695"/>
      <c r="DB32" s="695"/>
      <c r="DC32" s="696"/>
      <c r="DD32" s="669">
        <v>231</v>
      </c>
      <c r="DE32" s="664"/>
      <c r="DF32" s="664"/>
      <c r="DG32" s="664"/>
      <c r="DH32" s="664"/>
      <c r="DI32" s="664"/>
      <c r="DJ32" s="664"/>
      <c r="DK32" s="665"/>
      <c r="DL32" s="669">
        <v>231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319</v>
      </c>
      <c r="C33" s="659"/>
      <c r="D33" s="659"/>
      <c r="E33" s="659"/>
      <c r="F33" s="659"/>
      <c r="G33" s="659"/>
      <c r="H33" s="659"/>
      <c r="I33" s="659"/>
      <c r="J33" s="659"/>
      <c r="K33" s="659"/>
      <c r="L33" s="659"/>
      <c r="M33" s="659"/>
      <c r="N33" s="659"/>
      <c r="O33" s="659"/>
      <c r="P33" s="659"/>
      <c r="Q33" s="660"/>
      <c r="R33" s="661">
        <v>959683</v>
      </c>
      <c r="S33" s="664"/>
      <c r="T33" s="664"/>
      <c r="U33" s="664"/>
      <c r="V33" s="664"/>
      <c r="W33" s="664"/>
      <c r="X33" s="664"/>
      <c r="Y33" s="665"/>
      <c r="Z33" s="723">
        <v>3</v>
      </c>
      <c r="AA33" s="723"/>
      <c r="AB33" s="723"/>
      <c r="AC33" s="723"/>
      <c r="AD33" s="724" t="s">
        <v>128</v>
      </c>
      <c r="AE33" s="724"/>
      <c r="AF33" s="724"/>
      <c r="AG33" s="724"/>
      <c r="AH33" s="724"/>
      <c r="AI33" s="724"/>
      <c r="AJ33" s="724"/>
      <c r="AK33" s="724"/>
      <c r="AL33" s="666" t="s">
        <v>136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10535650</v>
      </c>
      <c r="CS33" s="662"/>
      <c r="CT33" s="662"/>
      <c r="CU33" s="662"/>
      <c r="CV33" s="662"/>
      <c r="CW33" s="662"/>
      <c r="CX33" s="662"/>
      <c r="CY33" s="663"/>
      <c r="CZ33" s="666">
        <v>34.4</v>
      </c>
      <c r="DA33" s="695"/>
      <c r="DB33" s="695"/>
      <c r="DC33" s="696"/>
      <c r="DD33" s="669">
        <v>8776926</v>
      </c>
      <c r="DE33" s="662"/>
      <c r="DF33" s="662"/>
      <c r="DG33" s="662"/>
      <c r="DH33" s="662"/>
      <c r="DI33" s="662"/>
      <c r="DJ33" s="662"/>
      <c r="DK33" s="663"/>
      <c r="DL33" s="669">
        <v>7712709</v>
      </c>
      <c r="DM33" s="662"/>
      <c r="DN33" s="662"/>
      <c r="DO33" s="662"/>
      <c r="DP33" s="662"/>
      <c r="DQ33" s="662"/>
      <c r="DR33" s="662"/>
      <c r="DS33" s="662"/>
      <c r="DT33" s="662"/>
      <c r="DU33" s="662"/>
      <c r="DV33" s="663"/>
      <c r="DW33" s="666">
        <v>39.4</v>
      </c>
      <c r="DX33" s="695"/>
      <c r="DY33" s="695"/>
      <c r="DZ33" s="695"/>
      <c r="EA33" s="695"/>
      <c r="EB33" s="695"/>
      <c r="EC33" s="697"/>
    </row>
    <row r="34" spans="2:133" ht="11.25" customHeight="1" x14ac:dyDescent="0.2">
      <c r="B34" s="658" t="s">
        <v>321</v>
      </c>
      <c r="C34" s="659"/>
      <c r="D34" s="659"/>
      <c r="E34" s="659"/>
      <c r="F34" s="659"/>
      <c r="G34" s="659"/>
      <c r="H34" s="659"/>
      <c r="I34" s="659"/>
      <c r="J34" s="659"/>
      <c r="K34" s="659"/>
      <c r="L34" s="659"/>
      <c r="M34" s="659"/>
      <c r="N34" s="659"/>
      <c r="O34" s="659"/>
      <c r="P34" s="659"/>
      <c r="Q34" s="660"/>
      <c r="R34" s="661">
        <v>622870</v>
      </c>
      <c r="S34" s="664"/>
      <c r="T34" s="664"/>
      <c r="U34" s="664"/>
      <c r="V34" s="664"/>
      <c r="W34" s="664"/>
      <c r="X34" s="664"/>
      <c r="Y34" s="665"/>
      <c r="Z34" s="723">
        <v>2</v>
      </c>
      <c r="AA34" s="723"/>
      <c r="AB34" s="723"/>
      <c r="AC34" s="723"/>
      <c r="AD34" s="724">
        <v>1338</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4141178</v>
      </c>
      <c r="CS34" s="664"/>
      <c r="CT34" s="664"/>
      <c r="CU34" s="664"/>
      <c r="CV34" s="664"/>
      <c r="CW34" s="664"/>
      <c r="CX34" s="664"/>
      <c r="CY34" s="665"/>
      <c r="CZ34" s="666">
        <v>13.5</v>
      </c>
      <c r="DA34" s="695"/>
      <c r="DB34" s="695"/>
      <c r="DC34" s="696"/>
      <c r="DD34" s="669">
        <v>3494796</v>
      </c>
      <c r="DE34" s="664"/>
      <c r="DF34" s="664"/>
      <c r="DG34" s="664"/>
      <c r="DH34" s="664"/>
      <c r="DI34" s="664"/>
      <c r="DJ34" s="664"/>
      <c r="DK34" s="665"/>
      <c r="DL34" s="669">
        <v>3334634</v>
      </c>
      <c r="DM34" s="664"/>
      <c r="DN34" s="664"/>
      <c r="DO34" s="664"/>
      <c r="DP34" s="664"/>
      <c r="DQ34" s="664"/>
      <c r="DR34" s="664"/>
      <c r="DS34" s="664"/>
      <c r="DT34" s="664"/>
      <c r="DU34" s="664"/>
      <c r="DV34" s="665"/>
      <c r="DW34" s="666">
        <v>17</v>
      </c>
      <c r="DX34" s="695"/>
      <c r="DY34" s="695"/>
      <c r="DZ34" s="695"/>
      <c r="EA34" s="695"/>
      <c r="EB34" s="695"/>
      <c r="EC34" s="697"/>
    </row>
    <row r="35" spans="2:133" ht="11.25" customHeight="1" x14ac:dyDescent="0.2">
      <c r="B35" s="658" t="s">
        <v>325</v>
      </c>
      <c r="C35" s="659"/>
      <c r="D35" s="659"/>
      <c r="E35" s="659"/>
      <c r="F35" s="659"/>
      <c r="G35" s="659"/>
      <c r="H35" s="659"/>
      <c r="I35" s="659"/>
      <c r="J35" s="659"/>
      <c r="K35" s="659"/>
      <c r="L35" s="659"/>
      <c r="M35" s="659"/>
      <c r="N35" s="659"/>
      <c r="O35" s="659"/>
      <c r="P35" s="659"/>
      <c r="Q35" s="660"/>
      <c r="R35" s="661">
        <v>1091200</v>
      </c>
      <c r="S35" s="664"/>
      <c r="T35" s="664"/>
      <c r="U35" s="664"/>
      <c r="V35" s="664"/>
      <c r="W35" s="664"/>
      <c r="X35" s="664"/>
      <c r="Y35" s="665"/>
      <c r="Z35" s="723">
        <v>3.5</v>
      </c>
      <c r="AA35" s="723"/>
      <c r="AB35" s="723"/>
      <c r="AC35" s="723"/>
      <c r="AD35" s="724" t="s">
        <v>128</v>
      </c>
      <c r="AE35" s="724"/>
      <c r="AF35" s="724"/>
      <c r="AG35" s="724"/>
      <c r="AH35" s="724"/>
      <c r="AI35" s="724"/>
      <c r="AJ35" s="724"/>
      <c r="AK35" s="724"/>
      <c r="AL35" s="666" t="s">
        <v>128</v>
      </c>
      <c r="AM35" s="667"/>
      <c r="AN35" s="667"/>
      <c r="AO35" s="725"/>
      <c r="AP35" s="234"/>
      <c r="AQ35" s="729" t="s">
        <v>326</v>
      </c>
      <c r="AR35" s="730"/>
      <c r="AS35" s="730"/>
      <c r="AT35" s="730"/>
      <c r="AU35" s="730"/>
      <c r="AV35" s="730"/>
      <c r="AW35" s="730"/>
      <c r="AX35" s="730"/>
      <c r="AY35" s="731"/>
      <c r="AZ35" s="726">
        <v>3722700</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241075</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234671</v>
      </c>
      <c r="CS35" s="662"/>
      <c r="CT35" s="662"/>
      <c r="CU35" s="662"/>
      <c r="CV35" s="662"/>
      <c r="CW35" s="662"/>
      <c r="CX35" s="662"/>
      <c r="CY35" s="663"/>
      <c r="CZ35" s="666">
        <v>0.8</v>
      </c>
      <c r="DA35" s="695"/>
      <c r="DB35" s="695"/>
      <c r="DC35" s="696"/>
      <c r="DD35" s="669">
        <v>213618</v>
      </c>
      <c r="DE35" s="662"/>
      <c r="DF35" s="662"/>
      <c r="DG35" s="662"/>
      <c r="DH35" s="662"/>
      <c r="DI35" s="662"/>
      <c r="DJ35" s="662"/>
      <c r="DK35" s="663"/>
      <c r="DL35" s="669">
        <v>213618</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2">
      <c r="B36" s="658" t="s">
        <v>329</v>
      </c>
      <c r="C36" s="659"/>
      <c r="D36" s="659"/>
      <c r="E36" s="659"/>
      <c r="F36" s="659"/>
      <c r="G36" s="659"/>
      <c r="H36" s="659"/>
      <c r="I36" s="659"/>
      <c r="J36" s="659"/>
      <c r="K36" s="659"/>
      <c r="L36" s="659"/>
      <c r="M36" s="659"/>
      <c r="N36" s="659"/>
      <c r="O36" s="659"/>
      <c r="P36" s="659"/>
      <c r="Q36" s="660"/>
      <c r="R36" s="661" t="s">
        <v>136</v>
      </c>
      <c r="S36" s="664"/>
      <c r="T36" s="664"/>
      <c r="U36" s="664"/>
      <c r="V36" s="664"/>
      <c r="W36" s="664"/>
      <c r="X36" s="664"/>
      <c r="Y36" s="665"/>
      <c r="Z36" s="723" t="s">
        <v>128</v>
      </c>
      <c r="AA36" s="723"/>
      <c r="AB36" s="723"/>
      <c r="AC36" s="723"/>
      <c r="AD36" s="724" t="s">
        <v>242</v>
      </c>
      <c r="AE36" s="724"/>
      <c r="AF36" s="724"/>
      <c r="AG36" s="724"/>
      <c r="AH36" s="724"/>
      <c r="AI36" s="724"/>
      <c r="AJ36" s="724"/>
      <c r="AK36" s="724"/>
      <c r="AL36" s="666" t="s">
        <v>128</v>
      </c>
      <c r="AM36" s="667"/>
      <c r="AN36" s="667"/>
      <c r="AO36" s="725"/>
      <c r="AQ36" s="698" t="s">
        <v>330</v>
      </c>
      <c r="AR36" s="699"/>
      <c r="AS36" s="699"/>
      <c r="AT36" s="699"/>
      <c r="AU36" s="699"/>
      <c r="AV36" s="699"/>
      <c r="AW36" s="699"/>
      <c r="AX36" s="699"/>
      <c r="AY36" s="700"/>
      <c r="AZ36" s="661">
        <v>1068315</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175725</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1798827</v>
      </c>
      <c r="CS36" s="664"/>
      <c r="CT36" s="664"/>
      <c r="CU36" s="664"/>
      <c r="CV36" s="664"/>
      <c r="CW36" s="664"/>
      <c r="CX36" s="664"/>
      <c r="CY36" s="665"/>
      <c r="CZ36" s="666">
        <v>5.9</v>
      </c>
      <c r="DA36" s="695"/>
      <c r="DB36" s="695"/>
      <c r="DC36" s="696"/>
      <c r="DD36" s="669">
        <v>1618391</v>
      </c>
      <c r="DE36" s="664"/>
      <c r="DF36" s="664"/>
      <c r="DG36" s="664"/>
      <c r="DH36" s="664"/>
      <c r="DI36" s="664"/>
      <c r="DJ36" s="664"/>
      <c r="DK36" s="665"/>
      <c r="DL36" s="669">
        <v>1419603</v>
      </c>
      <c r="DM36" s="664"/>
      <c r="DN36" s="664"/>
      <c r="DO36" s="664"/>
      <c r="DP36" s="664"/>
      <c r="DQ36" s="664"/>
      <c r="DR36" s="664"/>
      <c r="DS36" s="664"/>
      <c r="DT36" s="664"/>
      <c r="DU36" s="664"/>
      <c r="DV36" s="665"/>
      <c r="DW36" s="666">
        <v>7.2</v>
      </c>
      <c r="DX36" s="695"/>
      <c r="DY36" s="695"/>
      <c r="DZ36" s="695"/>
      <c r="EA36" s="695"/>
      <c r="EB36" s="695"/>
      <c r="EC36" s="697"/>
    </row>
    <row r="37" spans="2:133" ht="11.25" customHeight="1" x14ac:dyDescent="0.2">
      <c r="B37" s="658" t="s">
        <v>333</v>
      </c>
      <c r="C37" s="659"/>
      <c r="D37" s="659"/>
      <c r="E37" s="659"/>
      <c r="F37" s="659"/>
      <c r="G37" s="659"/>
      <c r="H37" s="659"/>
      <c r="I37" s="659"/>
      <c r="J37" s="659"/>
      <c r="K37" s="659"/>
      <c r="L37" s="659"/>
      <c r="M37" s="659"/>
      <c r="N37" s="659"/>
      <c r="O37" s="659"/>
      <c r="P37" s="659"/>
      <c r="Q37" s="660"/>
      <c r="R37" s="661">
        <v>384700</v>
      </c>
      <c r="S37" s="664"/>
      <c r="T37" s="664"/>
      <c r="U37" s="664"/>
      <c r="V37" s="664"/>
      <c r="W37" s="664"/>
      <c r="X37" s="664"/>
      <c r="Y37" s="665"/>
      <c r="Z37" s="723">
        <v>1.2</v>
      </c>
      <c r="AA37" s="723"/>
      <c r="AB37" s="723"/>
      <c r="AC37" s="723"/>
      <c r="AD37" s="724" t="s">
        <v>128</v>
      </c>
      <c r="AE37" s="724"/>
      <c r="AF37" s="724"/>
      <c r="AG37" s="724"/>
      <c r="AH37" s="724"/>
      <c r="AI37" s="724"/>
      <c r="AJ37" s="724"/>
      <c r="AK37" s="724"/>
      <c r="AL37" s="666" t="s">
        <v>242</v>
      </c>
      <c r="AM37" s="667"/>
      <c r="AN37" s="667"/>
      <c r="AO37" s="725"/>
      <c r="AQ37" s="698" t="s">
        <v>334</v>
      </c>
      <c r="AR37" s="699"/>
      <c r="AS37" s="699"/>
      <c r="AT37" s="699"/>
      <c r="AU37" s="699"/>
      <c r="AV37" s="699"/>
      <c r="AW37" s="699"/>
      <c r="AX37" s="699"/>
      <c r="AY37" s="700"/>
      <c r="AZ37" s="661" t="s">
        <v>128</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13392</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651016</v>
      </c>
      <c r="CS37" s="662"/>
      <c r="CT37" s="662"/>
      <c r="CU37" s="662"/>
      <c r="CV37" s="662"/>
      <c r="CW37" s="662"/>
      <c r="CX37" s="662"/>
      <c r="CY37" s="663"/>
      <c r="CZ37" s="666">
        <v>2.1</v>
      </c>
      <c r="DA37" s="695"/>
      <c r="DB37" s="695"/>
      <c r="DC37" s="696"/>
      <c r="DD37" s="669">
        <v>651016</v>
      </c>
      <c r="DE37" s="662"/>
      <c r="DF37" s="662"/>
      <c r="DG37" s="662"/>
      <c r="DH37" s="662"/>
      <c r="DI37" s="662"/>
      <c r="DJ37" s="662"/>
      <c r="DK37" s="663"/>
      <c r="DL37" s="669">
        <v>651016</v>
      </c>
      <c r="DM37" s="662"/>
      <c r="DN37" s="662"/>
      <c r="DO37" s="662"/>
      <c r="DP37" s="662"/>
      <c r="DQ37" s="662"/>
      <c r="DR37" s="662"/>
      <c r="DS37" s="662"/>
      <c r="DT37" s="662"/>
      <c r="DU37" s="662"/>
      <c r="DV37" s="663"/>
      <c r="DW37" s="666">
        <v>3.3</v>
      </c>
      <c r="DX37" s="695"/>
      <c r="DY37" s="695"/>
      <c r="DZ37" s="695"/>
      <c r="EA37" s="695"/>
      <c r="EB37" s="695"/>
      <c r="EC37" s="697"/>
    </row>
    <row r="38" spans="2:133" ht="11.25" customHeight="1" x14ac:dyDescent="0.2">
      <c r="B38" s="673" t="s">
        <v>337</v>
      </c>
      <c r="C38" s="674"/>
      <c r="D38" s="674"/>
      <c r="E38" s="674"/>
      <c r="F38" s="674"/>
      <c r="G38" s="674"/>
      <c r="H38" s="674"/>
      <c r="I38" s="674"/>
      <c r="J38" s="674"/>
      <c r="K38" s="674"/>
      <c r="L38" s="674"/>
      <c r="M38" s="674"/>
      <c r="N38" s="674"/>
      <c r="O38" s="674"/>
      <c r="P38" s="674"/>
      <c r="Q38" s="675"/>
      <c r="R38" s="676">
        <v>31613499</v>
      </c>
      <c r="S38" s="713"/>
      <c r="T38" s="713"/>
      <c r="U38" s="713"/>
      <c r="V38" s="713"/>
      <c r="W38" s="713"/>
      <c r="X38" s="713"/>
      <c r="Y38" s="718"/>
      <c r="Z38" s="719">
        <v>100</v>
      </c>
      <c r="AA38" s="719"/>
      <c r="AB38" s="719"/>
      <c r="AC38" s="719"/>
      <c r="AD38" s="720">
        <v>19201470</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136</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21176</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3722700</v>
      </c>
      <c r="CS38" s="664"/>
      <c r="CT38" s="664"/>
      <c r="CU38" s="664"/>
      <c r="CV38" s="664"/>
      <c r="CW38" s="664"/>
      <c r="CX38" s="664"/>
      <c r="CY38" s="665"/>
      <c r="CZ38" s="666">
        <v>12.2</v>
      </c>
      <c r="DA38" s="695"/>
      <c r="DB38" s="695"/>
      <c r="DC38" s="696"/>
      <c r="DD38" s="669">
        <v>3298406</v>
      </c>
      <c r="DE38" s="664"/>
      <c r="DF38" s="664"/>
      <c r="DG38" s="664"/>
      <c r="DH38" s="664"/>
      <c r="DI38" s="664"/>
      <c r="DJ38" s="664"/>
      <c r="DK38" s="665"/>
      <c r="DL38" s="669">
        <v>2744854</v>
      </c>
      <c r="DM38" s="664"/>
      <c r="DN38" s="664"/>
      <c r="DO38" s="664"/>
      <c r="DP38" s="664"/>
      <c r="DQ38" s="664"/>
      <c r="DR38" s="664"/>
      <c r="DS38" s="664"/>
      <c r="DT38" s="664"/>
      <c r="DU38" s="664"/>
      <c r="DV38" s="665"/>
      <c r="DW38" s="666">
        <v>14</v>
      </c>
      <c r="DX38" s="695"/>
      <c r="DY38" s="695"/>
      <c r="DZ38" s="695"/>
      <c r="EA38" s="695"/>
      <c r="EB38" s="695"/>
      <c r="EC38" s="697"/>
    </row>
    <row r="39" spans="2:133" ht="11.25" customHeight="1" x14ac:dyDescent="0.2">
      <c r="AQ39" s="698" t="s">
        <v>341</v>
      </c>
      <c r="AR39" s="699"/>
      <c r="AS39" s="699"/>
      <c r="AT39" s="699"/>
      <c r="AU39" s="699"/>
      <c r="AV39" s="699"/>
      <c r="AW39" s="699"/>
      <c r="AX39" s="699"/>
      <c r="AY39" s="700"/>
      <c r="AZ39" s="661" t="s">
        <v>128</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105</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308774</v>
      </c>
      <c r="CS39" s="662"/>
      <c r="CT39" s="662"/>
      <c r="CU39" s="662"/>
      <c r="CV39" s="662"/>
      <c r="CW39" s="662"/>
      <c r="CX39" s="662"/>
      <c r="CY39" s="663"/>
      <c r="CZ39" s="666">
        <v>1</v>
      </c>
      <c r="DA39" s="695"/>
      <c r="DB39" s="695"/>
      <c r="DC39" s="696"/>
      <c r="DD39" s="669">
        <v>151715</v>
      </c>
      <c r="DE39" s="662"/>
      <c r="DF39" s="662"/>
      <c r="DG39" s="662"/>
      <c r="DH39" s="662"/>
      <c r="DI39" s="662"/>
      <c r="DJ39" s="662"/>
      <c r="DK39" s="663"/>
      <c r="DL39" s="669" t="s">
        <v>242</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2">
      <c r="AQ40" s="698" t="s">
        <v>345</v>
      </c>
      <c r="AR40" s="699"/>
      <c r="AS40" s="699"/>
      <c r="AT40" s="699"/>
      <c r="AU40" s="699"/>
      <c r="AV40" s="699"/>
      <c r="AW40" s="699"/>
      <c r="AX40" s="699"/>
      <c r="AY40" s="700"/>
      <c r="AZ40" s="661">
        <v>730345</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136</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329500</v>
      </c>
      <c r="CS40" s="664"/>
      <c r="CT40" s="664"/>
      <c r="CU40" s="664"/>
      <c r="CV40" s="664"/>
      <c r="CW40" s="664"/>
      <c r="CX40" s="664"/>
      <c r="CY40" s="665"/>
      <c r="CZ40" s="666">
        <v>1.1000000000000001</v>
      </c>
      <c r="DA40" s="695"/>
      <c r="DB40" s="695"/>
      <c r="DC40" s="696"/>
      <c r="DD40" s="669" t="s">
        <v>242</v>
      </c>
      <c r="DE40" s="664"/>
      <c r="DF40" s="664"/>
      <c r="DG40" s="664"/>
      <c r="DH40" s="664"/>
      <c r="DI40" s="664"/>
      <c r="DJ40" s="664"/>
      <c r="DK40" s="665"/>
      <c r="DL40" s="669" t="s">
        <v>136</v>
      </c>
      <c r="DM40" s="664"/>
      <c r="DN40" s="664"/>
      <c r="DO40" s="664"/>
      <c r="DP40" s="664"/>
      <c r="DQ40" s="664"/>
      <c r="DR40" s="664"/>
      <c r="DS40" s="664"/>
      <c r="DT40" s="664"/>
      <c r="DU40" s="664"/>
      <c r="DV40" s="665"/>
      <c r="DW40" s="666" t="s">
        <v>136</v>
      </c>
      <c r="DX40" s="695"/>
      <c r="DY40" s="695"/>
      <c r="DZ40" s="695"/>
      <c r="EA40" s="695"/>
      <c r="EB40" s="695"/>
      <c r="EC40" s="697"/>
    </row>
    <row r="41" spans="2:133" ht="11.25" customHeight="1" x14ac:dyDescent="0.2">
      <c r="AQ41" s="710" t="s">
        <v>348</v>
      </c>
      <c r="AR41" s="711"/>
      <c r="AS41" s="711"/>
      <c r="AT41" s="711"/>
      <c r="AU41" s="711"/>
      <c r="AV41" s="711"/>
      <c r="AW41" s="711"/>
      <c r="AX41" s="711"/>
      <c r="AY41" s="712"/>
      <c r="AZ41" s="676">
        <v>1924040</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321</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2268722</v>
      </c>
      <c r="CS42" s="664"/>
      <c r="CT42" s="664"/>
      <c r="CU42" s="664"/>
      <c r="CV42" s="664"/>
      <c r="CW42" s="664"/>
      <c r="CX42" s="664"/>
      <c r="CY42" s="665"/>
      <c r="CZ42" s="666">
        <v>7.4</v>
      </c>
      <c r="DA42" s="667"/>
      <c r="DB42" s="667"/>
      <c r="DC42" s="668"/>
      <c r="DD42" s="669">
        <v>611766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50917</v>
      </c>
      <c r="CS43" s="662"/>
      <c r="CT43" s="662"/>
      <c r="CU43" s="662"/>
      <c r="CV43" s="662"/>
      <c r="CW43" s="662"/>
      <c r="CX43" s="662"/>
      <c r="CY43" s="663"/>
      <c r="CZ43" s="666">
        <v>0.2</v>
      </c>
      <c r="DA43" s="695"/>
      <c r="DB43" s="695"/>
      <c r="DC43" s="696"/>
      <c r="DD43" s="669">
        <v>50917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306</v>
      </c>
      <c r="CE44" s="690"/>
      <c r="CF44" s="658" t="s">
        <v>356</v>
      </c>
      <c r="CG44" s="659"/>
      <c r="CH44" s="659"/>
      <c r="CI44" s="659"/>
      <c r="CJ44" s="659"/>
      <c r="CK44" s="659"/>
      <c r="CL44" s="659"/>
      <c r="CM44" s="659"/>
      <c r="CN44" s="659"/>
      <c r="CO44" s="659"/>
      <c r="CP44" s="659"/>
      <c r="CQ44" s="660"/>
      <c r="CR44" s="661">
        <v>2267170</v>
      </c>
      <c r="CS44" s="664"/>
      <c r="CT44" s="664"/>
      <c r="CU44" s="664"/>
      <c r="CV44" s="664"/>
      <c r="CW44" s="664"/>
      <c r="CX44" s="664"/>
      <c r="CY44" s="665"/>
      <c r="CZ44" s="666">
        <v>7.4</v>
      </c>
      <c r="DA44" s="667"/>
      <c r="DB44" s="667"/>
      <c r="DC44" s="668"/>
      <c r="DD44" s="669">
        <v>610214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1283134</v>
      </c>
      <c r="CS45" s="662"/>
      <c r="CT45" s="662"/>
      <c r="CU45" s="662"/>
      <c r="CV45" s="662"/>
      <c r="CW45" s="662"/>
      <c r="CX45" s="662"/>
      <c r="CY45" s="663"/>
      <c r="CZ45" s="666">
        <v>4.2</v>
      </c>
      <c r="DA45" s="695"/>
      <c r="DB45" s="695"/>
      <c r="DC45" s="696"/>
      <c r="DD45" s="669">
        <v>77410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964072</v>
      </c>
      <c r="CS46" s="664"/>
      <c r="CT46" s="664"/>
      <c r="CU46" s="664"/>
      <c r="CV46" s="664"/>
      <c r="CW46" s="664"/>
      <c r="CX46" s="664"/>
      <c r="CY46" s="665"/>
      <c r="CZ46" s="666">
        <v>3.2</v>
      </c>
      <c r="DA46" s="667"/>
      <c r="DB46" s="667"/>
      <c r="DC46" s="668"/>
      <c r="DD46" s="669">
        <v>520265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v>1552</v>
      </c>
      <c r="CS47" s="662"/>
      <c r="CT47" s="662"/>
      <c r="CU47" s="662"/>
      <c r="CV47" s="662"/>
      <c r="CW47" s="662"/>
      <c r="CX47" s="662"/>
      <c r="CY47" s="663"/>
      <c r="CZ47" s="666">
        <v>0</v>
      </c>
      <c r="DA47" s="695"/>
      <c r="DB47" s="695"/>
      <c r="DC47" s="696"/>
      <c r="DD47" s="669">
        <v>1552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30601195</v>
      </c>
      <c r="CS49" s="677"/>
      <c r="CT49" s="677"/>
      <c r="CU49" s="677"/>
      <c r="CV49" s="677"/>
      <c r="CW49" s="677"/>
      <c r="CX49" s="677"/>
      <c r="CY49" s="678"/>
      <c r="CZ49" s="679">
        <v>100</v>
      </c>
      <c r="DA49" s="680"/>
      <c r="DB49" s="680"/>
      <c r="DC49" s="681"/>
      <c r="DD49" s="682">
        <v>20737849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tkeRuQroU+pGpUsXAOWqooC3H+xvRlMQ750yV1l+76rfkjr+hKALjxN7FbQHejOh95UpRN1ei6WmMdr0tWt2/Q==" saltValue="p8ha2y6+DrLlurmD2Ad/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31660</v>
      </c>
      <c r="R7" s="1194"/>
      <c r="S7" s="1194"/>
      <c r="T7" s="1194"/>
      <c r="U7" s="1194"/>
      <c r="V7" s="1194">
        <v>30648</v>
      </c>
      <c r="W7" s="1194"/>
      <c r="X7" s="1194"/>
      <c r="Y7" s="1194"/>
      <c r="Z7" s="1194"/>
      <c r="AA7" s="1194">
        <f>Q7-V7</f>
        <v>1012</v>
      </c>
      <c r="AB7" s="1194"/>
      <c r="AC7" s="1194"/>
      <c r="AD7" s="1194"/>
      <c r="AE7" s="1195"/>
      <c r="AF7" s="1196">
        <v>954</v>
      </c>
      <c r="AG7" s="1197"/>
      <c r="AH7" s="1197"/>
      <c r="AI7" s="1197"/>
      <c r="AJ7" s="1198"/>
      <c r="AK7" s="1180">
        <v>78</v>
      </c>
      <c r="AL7" s="1181"/>
      <c r="AM7" s="1181"/>
      <c r="AN7" s="1181"/>
      <c r="AO7" s="1181"/>
      <c r="AP7" s="1181">
        <v>22672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578</v>
      </c>
      <c r="BS7" s="1184" t="s">
        <v>580</v>
      </c>
      <c r="BT7" s="1185"/>
      <c r="BU7" s="1185"/>
      <c r="BV7" s="1185"/>
      <c r="BW7" s="1185"/>
      <c r="BX7" s="1185"/>
      <c r="BY7" s="1185"/>
      <c r="BZ7" s="1185"/>
      <c r="CA7" s="1185"/>
      <c r="CB7" s="1185"/>
      <c r="CC7" s="1185"/>
      <c r="CD7" s="1185"/>
      <c r="CE7" s="1185"/>
      <c r="CF7" s="1185"/>
      <c r="CG7" s="1186"/>
      <c r="CH7" s="1177">
        <v>0</v>
      </c>
      <c r="CI7" s="1178"/>
      <c r="CJ7" s="1178"/>
      <c r="CK7" s="1178"/>
      <c r="CL7" s="1179"/>
      <c r="CM7" s="1177">
        <v>102</v>
      </c>
      <c r="CN7" s="1178"/>
      <c r="CO7" s="1178"/>
      <c r="CP7" s="1178"/>
      <c r="CQ7" s="1179"/>
      <c r="CR7" s="1177">
        <v>2</v>
      </c>
      <c r="CS7" s="1178"/>
      <c r="CT7" s="1178"/>
      <c r="CU7" s="1178"/>
      <c r="CV7" s="1179"/>
      <c r="CW7" s="1177">
        <v>1</v>
      </c>
      <c r="CX7" s="1178"/>
      <c r="CY7" s="1178"/>
      <c r="CZ7" s="1178"/>
      <c r="DA7" s="1179"/>
      <c r="DB7" s="1177" t="s">
        <v>589</v>
      </c>
      <c r="DC7" s="1178"/>
      <c r="DD7" s="1178"/>
      <c r="DE7" s="1178"/>
      <c r="DF7" s="1179"/>
      <c r="DG7" s="1177">
        <v>2311</v>
      </c>
      <c r="DH7" s="1178"/>
      <c r="DI7" s="1178"/>
      <c r="DJ7" s="1178"/>
      <c r="DK7" s="1179"/>
      <c r="DL7" s="1177" t="s">
        <v>590</v>
      </c>
      <c r="DM7" s="1178"/>
      <c r="DN7" s="1178"/>
      <c r="DO7" s="1178"/>
      <c r="DP7" s="1179"/>
      <c r="DQ7" s="1177" t="s">
        <v>590</v>
      </c>
      <c r="DR7" s="1178"/>
      <c r="DS7" s="1178"/>
      <c r="DT7" s="1178"/>
      <c r="DU7" s="1179"/>
      <c r="DV7" s="1204"/>
      <c r="DW7" s="1205"/>
      <c r="DX7" s="1205"/>
      <c r="DY7" s="1205"/>
      <c r="DZ7" s="1206"/>
      <c r="EA7" s="254"/>
    </row>
    <row r="8" spans="1:131" s="255" customFormat="1" ht="26.25" customHeight="1" x14ac:dyDescent="0.2">
      <c r="A8" s="261">
        <v>2</v>
      </c>
      <c r="B8" s="1126" t="s">
        <v>385</v>
      </c>
      <c r="C8" s="1127"/>
      <c r="D8" s="1127"/>
      <c r="E8" s="1127"/>
      <c r="F8" s="1127"/>
      <c r="G8" s="1127"/>
      <c r="H8" s="1127"/>
      <c r="I8" s="1127"/>
      <c r="J8" s="1127"/>
      <c r="K8" s="1127"/>
      <c r="L8" s="1127"/>
      <c r="M8" s="1127"/>
      <c r="N8" s="1127"/>
      <c r="O8" s="1127"/>
      <c r="P8" s="1128"/>
      <c r="Q8" s="1132">
        <v>1</v>
      </c>
      <c r="R8" s="1133"/>
      <c r="S8" s="1133"/>
      <c r="T8" s="1133"/>
      <c r="U8" s="1133"/>
      <c r="V8" s="1133">
        <v>1</v>
      </c>
      <c r="W8" s="1133"/>
      <c r="X8" s="1133"/>
      <c r="Y8" s="1133"/>
      <c r="Z8" s="1133"/>
      <c r="AA8" s="1133">
        <f>Q8-V8</f>
        <v>0</v>
      </c>
      <c r="AB8" s="1133"/>
      <c r="AC8" s="1133"/>
      <c r="AD8" s="1133"/>
      <c r="AE8" s="1134"/>
      <c r="AF8" s="1108" t="s">
        <v>386</v>
      </c>
      <c r="AG8" s="1109"/>
      <c r="AH8" s="1109"/>
      <c r="AI8" s="1109"/>
      <c r="AJ8" s="1110"/>
      <c r="AK8" s="1175">
        <v>1</v>
      </c>
      <c r="AL8" s="1176"/>
      <c r="AM8" s="1176"/>
      <c r="AN8" s="1176"/>
      <c r="AO8" s="1176"/>
      <c r="AP8" s="1176">
        <v>810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579</v>
      </c>
      <c r="BS8" s="1103" t="s">
        <v>581</v>
      </c>
      <c r="BT8" s="1104"/>
      <c r="BU8" s="1104"/>
      <c r="BV8" s="1104"/>
      <c r="BW8" s="1104"/>
      <c r="BX8" s="1104"/>
      <c r="BY8" s="1104"/>
      <c r="BZ8" s="1104"/>
      <c r="CA8" s="1104"/>
      <c r="CB8" s="1104"/>
      <c r="CC8" s="1104"/>
      <c r="CD8" s="1104"/>
      <c r="CE8" s="1104"/>
      <c r="CF8" s="1104"/>
      <c r="CG8" s="1105"/>
      <c r="CH8" s="1078">
        <v>34</v>
      </c>
      <c r="CI8" s="1079"/>
      <c r="CJ8" s="1079"/>
      <c r="CK8" s="1079"/>
      <c r="CL8" s="1080"/>
      <c r="CM8" s="1078">
        <v>450</v>
      </c>
      <c r="CN8" s="1079"/>
      <c r="CO8" s="1079"/>
      <c r="CP8" s="1079"/>
      <c r="CQ8" s="1080"/>
      <c r="CR8" s="1078">
        <v>1</v>
      </c>
      <c r="CS8" s="1079"/>
      <c r="CT8" s="1079"/>
      <c r="CU8" s="1079"/>
      <c r="CV8" s="1080"/>
      <c r="CW8" s="1078" t="s">
        <v>589</v>
      </c>
      <c r="CX8" s="1079"/>
      <c r="CY8" s="1079"/>
      <c r="CZ8" s="1079"/>
      <c r="DA8" s="1080"/>
      <c r="DB8" s="1078" t="s">
        <v>589</v>
      </c>
      <c r="DC8" s="1079"/>
      <c r="DD8" s="1079"/>
      <c r="DE8" s="1079"/>
      <c r="DF8" s="1080"/>
      <c r="DG8" s="1078" t="s">
        <v>590</v>
      </c>
      <c r="DH8" s="1079"/>
      <c r="DI8" s="1079"/>
      <c r="DJ8" s="1079"/>
      <c r="DK8" s="1080"/>
      <c r="DL8" s="1078">
        <v>2158</v>
      </c>
      <c r="DM8" s="1079"/>
      <c r="DN8" s="1079"/>
      <c r="DO8" s="1079"/>
      <c r="DP8" s="1080"/>
      <c r="DQ8" s="1078">
        <v>216</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582</v>
      </c>
      <c r="BT9" s="1104"/>
      <c r="BU9" s="1104"/>
      <c r="BV9" s="1104"/>
      <c r="BW9" s="1104"/>
      <c r="BX9" s="1104"/>
      <c r="BY9" s="1104"/>
      <c r="BZ9" s="1104"/>
      <c r="CA9" s="1104"/>
      <c r="CB9" s="1104"/>
      <c r="CC9" s="1104"/>
      <c r="CD9" s="1104"/>
      <c r="CE9" s="1104"/>
      <c r="CF9" s="1104"/>
      <c r="CG9" s="1105"/>
      <c r="CH9" s="1078">
        <v>0</v>
      </c>
      <c r="CI9" s="1079"/>
      <c r="CJ9" s="1079"/>
      <c r="CK9" s="1079"/>
      <c r="CL9" s="1080"/>
      <c r="CM9" s="1078">
        <v>209</v>
      </c>
      <c r="CN9" s="1079"/>
      <c r="CO9" s="1079"/>
      <c r="CP9" s="1079"/>
      <c r="CQ9" s="1080"/>
      <c r="CR9" s="1078">
        <v>200</v>
      </c>
      <c r="CS9" s="1079"/>
      <c r="CT9" s="1079"/>
      <c r="CU9" s="1079"/>
      <c r="CV9" s="1080"/>
      <c r="CW9" s="1078">
        <v>8</v>
      </c>
      <c r="CX9" s="1079"/>
      <c r="CY9" s="1079"/>
      <c r="CZ9" s="1079"/>
      <c r="DA9" s="1080"/>
      <c r="DB9" s="1078" t="s">
        <v>589</v>
      </c>
      <c r="DC9" s="1079"/>
      <c r="DD9" s="1079"/>
      <c r="DE9" s="1079"/>
      <c r="DF9" s="1080"/>
      <c r="DG9" s="1078" t="s">
        <v>588</v>
      </c>
      <c r="DH9" s="1079"/>
      <c r="DI9" s="1079"/>
      <c r="DJ9" s="1079"/>
      <c r="DK9" s="1080"/>
      <c r="DL9" s="1078" t="s">
        <v>590</v>
      </c>
      <c r="DM9" s="1079"/>
      <c r="DN9" s="1079"/>
      <c r="DO9" s="1079"/>
      <c r="DP9" s="1080"/>
      <c r="DQ9" s="1078" t="s">
        <v>590</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388</v>
      </c>
      <c r="B23" s="1033" t="s">
        <v>389</v>
      </c>
      <c r="C23" s="1034"/>
      <c r="D23" s="1034"/>
      <c r="E23" s="1034"/>
      <c r="F23" s="1034"/>
      <c r="G23" s="1034"/>
      <c r="H23" s="1034"/>
      <c r="I23" s="1034"/>
      <c r="J23" s="1034"/>
      <c r="K23" s="1034"/>
      <c r="L23" s="1034"/>
      <c r="M23" s="1034"/>
      <c r="N23" s="1034"/>
      <c r="O23" s="1034"/>
      <c r="P23" s="1035"/>
      <c r="Q23" s="1157">
        <f>SUM(Q7:U8)</f>
        <v>31661</v>
      </c>
      <c r="R23" s="1158"/>
      <c r="S23" s="1158"/>
      <c r="T23" s="1158"/>
      <c r="U23" s="1158"/>
      <c r="V23" s="1158">
        <v>30648</v>
      </c>
      <c r="W23" s="1158"/>
      <c r="X23" s="1158"/>
      <c r="Y23" s="1158"/>
      <c r="Z23" s="1158"/>
      <c r="AA23" s="1158">
        <f t="shared" ref="AA23" si="0">SUM(AA7:AE8)</f>
        <v>1012</v>
      </c>
      <c r="AB23" s="1158"/>
      <c r="AC23" s="1158"/>
      <c r="AD23" s="1158"/>
      <c r="AE23" s="1159"/>
      <c r="AF23" s="1160">
        <v>954</v>
      </c>
      <c r="AG23" s="1158"/>
      <c r="AH23" s="1158"/>
      <c r="AI23" s="1158"/>
      <c r="AJ23" s="1161"/>
      <c r="AK23" s="1162"/>
      <c r="AL23" s="1163"/>
      <c r="AM23" s="1163"/>
      <c r="AN23" s="1163"/>
      <c r="AO23" s="1163"/>
      <c r="AP23" s="1158">
        <v>23483</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401</v>
      </c>
      <c r="C28" s="1140"/>
      <c r="D28" s="1140"/>
      <c r="E28" s="1140"/>
      <c r="F28" s="1140"/>
      <c r="G28" s="1140"/>
      <c r="H28" s="1140"/>
      <c r="I28" s="1140"/>
      <c r="J28" s="1140"/>
      <c r="K28" s="1140"/>
      <c r="L28" s="1140"/>
      <c r="M28" s="1140"/>
      <c r="N28" s="1140"/>
      <c r="O28" s="1140"/>
      <c r="P28" s="1141"/>
      <c r="Q28" s="1142">
        <v>10726</v>
      </c>
      <c r="R28" s="1143"/>
      <c r="S28" s="1143"/>
      <c r="T28" s="1143"/>
      <c r="U28" s="1143"/>
      <c r="V28" s="1143">
        <v>10485</v>
      </c>
      <c r="W28" s="1143"/>
      <c r="X28" s="1143"/>
      <c r="Y28" s="1143"/>
      <c r="Z28" s="1143"/>
      <c r="AA28" s="1143">
        <f>Q28-V28</f>
        <v>241</v>
      </c>
      <c r="AB28" s="1143"/>
      <c r="AC28" s="1143"/>
      <c r="AD28" s="1143"/>
      <c r="AE28" s="1144"/>
      <c r="AF28" s="1145">
        <v>241</v>
      </c>
      <c r="AG28" s="1143"/>
      <c r="AH28" s="1143"/>
      <c r="AI28" s="1143"/>
      <c r="AJ28" s="1146"/>
      <c r="AK28" s="1147">
        <v>730</v>
      </c>
      <c r="AL28" s="1135"/>
      <c r="AM28" s="1135"/>
      <c r="AN28" s="1135"/>
      <c r="AO28" s="1135"/>
      <c r="AP28" s="1135" t="s">
        <v>576</v>
      </c>
      <c r="AQ28" s="1135"/>
      <c r="AR28" s="1135"/>
      <c r="AS28" s="1135"/>
      <c r="AT28" s="1135"/>
      <c r="AU28" s="1135" t="s">
        <v>577</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402</v>
      </c>
      <c r="C29" s="1127"/>
      <c r="D29" s="1127"/>
      <c r="E29" s="1127"/>
      <c r="F29" s="1127"/>
      <c r="G29" s="1127"/>
      <c r="H29" s="1127"/>
      <c r="I29" s="1127"/>
      <c r="J29" s="1127"/>
      <c r="K29" s="1127"/>
      <c r="L29" s="1127"/>
      <c r="M29" s="1127"/>
      <c r="N29" s="1127"/>
      <c r="O29" s="1127"/>
      <c r="P29" s="1128"/>
      <c r="Q29" s="1132">
        <v>7046</v>
      </c>
      <c r="R29" s="1133"/>
      <c r="S29" s="1133"/>
      <c r="T29" s="1133"/>
      <c r="U29" s="1133"/>
      <c r="V29" s="1133">
        <v>6719</v>
      </c>
      <c r="W29" s="1133"/>
      <c r="X29" s="1133"/>
      <c r="Y29" s="1133"/>
      <c r="Z29" s="1133"/>
      <c r="AA29" s="1133">
        <f t="shared" ref="AA29:AA31" si="1">Q29-V29</f>
        <v>327</v>
      </c>
      <c r="AB29" s="1133"/>
      <c r="AC29" s="1133"/>
      <c r="AD29" s="1133"/>
      <c r="AE29" s="1134"/>
      <c r="AF29" s="1108">
        <v>327</v>
      </c>
      <c r="AG29" s="1109"/>
      <c r="AH29" s="1109"/>
      <c r="AI29" s="1109"/>
      <c r="AJ29" s="1110"/>
      <c r="AK29" s="1069">
        <v>1059</v>
      </c>
      <c r="AL29" s="1060"/>
      <c r="AM29" s="1060"/>
      <c r="AN29" s="1060"/>
      <c r="AO29" s="1060"/>
      <c r="AP29" s="1060" t="s">
        <v>577</v>
      </c>
      <c r="AQ29" s="1060"/>
      <c r="AR29" s="1060"/>
      <c r="AS29" s="1060"/>
      <c r="AT29" s="1060"/>
      <c r="AU29" s="1060" t="s">
        <v>577</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403</v>
      </c>
      <c r="C30" s="1127"/>
      <c r="D30" s="1127"/>
      <c r="E30" s="1127"/>
      <c r="F30" s="1127"/>
      <c r="G30" s="1127"/>
      <c r="H30" s="1127"/>
      <c r="I30" s="1127"/>
      <c r="J30" s="1127"/>
      <c r="K30" s="1127"/>
      <c r="L30" s="1127"/>
      <c r="M30" s="1127"/>
      <c r="N30" s="1127"/>
      <c r="O30" s="1127"/>
      <c r="P30" s="1128"/>
      <c r="Q30" s="1132">
        <v>1233</v>
      </c>
      <c r="R30" s="1133"/>
      <c r="S30" s="1133"/>
      <c r="T30" s="1133"/>
      <c r="U30" s="1133"/>
      <c r="V30" s="1133">
        <v>1229</v>
      </c>
      <c r="W30" s="1133"/>
      <c r="X30" s="1133"/>
      <c r="Y30" s="1133"/>
      <c r="Z30" s="1133"/>
      <c r="AA30" s="1133">
        <f t="shared" si="1"/>
        <v>4</v>
      </c>
      <c r="AB30" s="1133"/>
      <c r="AC30" s="1133"/>
      <c r="AD30" s="1133"/>
      <c r="AE30" s="1134"/>
      <c r="AF30" s="1108">
        <v>4</v>
      </c>
      <c r="AG30" s="1109"/>
      <c r="AH30" s="1109"/>
      <c r="AI30" s="1109"/>
      <c r="AJ30" s="1110"/>
      <c r="AK30" s="1069">
        <v>183</v>
      </c>
      <c r="AL30" s="1060"/>
      <c r="AM30" s="1060"/>
      <c r="AN30" s="1060"/>
      <c r="AO30" s="1060"/>
      <c r="AP30" s="1060" t="s">
        <v>577</v>
      </c>
      <c r="AQ30" s="1060"/>
      <c r="AR30" s="1060"/>
      <c r="AS30" s="1060"/>
      <c r="AT30" s="1060"/>
      <c r="AU30" s="1060" t="s">
        <v>576</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404</v>
      </c>
      <c r="C31" s="1127"/>
      <c r="D31" s="1127"/>
      <c r="E31" s="1127"/>
      <c r="F31" s="1127"/>
      <c r="G31" s="1127"/>
      <c r="H31" s="1127"/>
      <c r="I31" s="1127"/>
      <c r="J31" s="1127"/>
      <c r="K31" s="1127"/>
      <c r="L31" s="1127"/>
      <c r="M31" s="1127"/>
      <c r="N31" s="1127"/>
      <c r="O31" s="1127"/>
      <c r="P31" s="1128"/>
      <c r="Q31" s="1132">
        <v>4349</v>
      </c>
      <c r="R31" s="1133"/>
      <c r="S31" s="1133"/>
      <c r="T31" s="1133"/>
      <c r="U31" s="1133"/>
      <c r="V31" s="1133">
        <v>3824</v>
      </c>
      <c r="W31" s="1133"/>
      <c r="X31" s="1133"/>
      <c r="Y31" s="1133"/>
      <c r="Z31" s="1133"/>
      <c r="AA31" s="1133">
        <f t="shared" si="1"/>
        <v>525</v>
      </c>
      <c r="AB31" s="1133"/>
      <c r="AC31" s="1133"/>
      <c r="AD31" s="1133"/>
      <c r="AE31" s="1134"/>
      <c r="AF31" s="1108">
        <v>510</v>
      </c>
      <c r="AG31" s="1109"/>
      <c r="AH31" s="1109"/>
      <c r="AI31" s="1109"/>
      <c r="AJ31" s="1110"/>
      <c r="AK31" s="1069">
        <v>1068</v>
      </c>
      <c r="AL31" s="1060"/>
      <c r="AM31" s="1060"/>
      <c r="AN31" s="1060"/>
      <c r="AO31" s="1060"/>
      <c r="AP31" s="1060">
        <v>17099</v>
      </c>
      <c r="AQ31" s="1060"/>
      <c r="AR31" s="1060"/>
      <c r="AS31" s="1060"/>
      <c r="AT31" s="1060"/>
      <c r="AU31" s="1060">
        <v>11200</v>
      </c>
      <c r="AV31" s="1060"/>
      <c r="AW31" s="1060"/>
      <c r="AX31" s="1060"/>
      <c r="AY31" s="1060"/>
      <c r="AZ31" s="1131" t="s">
        <v>577</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388</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f>SUM(AF28:AJ62)</f>
        <v>1082</v>
      </c>
      <c r="AG63" s="1048"/>
      <c r="AH63" s="1048"/>
      <c r="AI63" s="1048"/>
      <c r="AJ63" s="1119"/>
      <c r="AK63" s="1120"/>
      <c r="AL63" s="1052"/>
      <c r="AM63" s="1052"/>
      <c r="AN63" s="1052"/>
      <c r="AO63" s="1052"/>
      <c r="AP63" s="1048">
        <f t="shared" ref="AP63" si="2">SUM(AP28:AT62)</f>
        <v>17099</v>
      </c>
      <c r="AQ63" s="1048"/>
      <c r="AR63" s="1048"/>
      <c r="AS63" s="1048"/>
      <c r="AT63" s="1048"/>
      <c r="AU63" s="1048">
        <f t="shared" ref="AU63" si="3">SUM(AU28:AY62)</f>
        <v>11200</v>
      </c>
      <c r="AV63" s="1048"/>
      <c r="AW63" s="1048"/>
      <c r="AX63" s="1048"/>
      <c r="AY63" s="1048"/>
      <c r="AZ63" s="1114"/>
      <c r="BA63" s="1114"/>
      <c r="BB63" s="1114"/>
      <c r="BC63" s="1114"/>
      <c r="BD63" s="1114"/>
      <c r="BE63" s="1049"/>
      <c r="BF63" s="1049"/>
      <c r="BG63" s="1049"/>
      <c r="BH63" s="1049"/>
      <c r="BI63" s="1050"/>
      <c r="BJ63" s="1115" t="s">
        <v>183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583</v>
      </c>
      <c r="C68" s="1075"/>
      <c r="D68" s="1075"/>
      <c r="E68" s="1075"/>
      <c r="F68" s="1075"/>
      <c r="G68" s="1075"/>
      <c r="H68" s="1075"/>
      <c r="I68" s="1075"/>
      <c r="J68" s="1075"/>
      <c r="K68" s="1075"/>
      <c r="L68" s="1075"/>
      <c r="M68" s="1075"/>
      <c r="N68" s="1075"/>
      <c r="O68" s="1075"/>
      <c r="P68" s="1076"/>
      <c r="Q68" s="1077">
        <v>3307</v>
      </c>
      <c r="R68" s="1071"/>
      <c r="S68" s="1071"/>
      <c r="T68" s="1071"/>
      <c r="U68" s="1071"/>
      <c r="V68" s="1071">
        <v>3204</v>
      </c>
      <c r="W68" s="1071"/>
      <c r="X68" s="1071"/>
      <c r="Y68" s="1071"/>
      <c r="Z68" s="1071"/>
      <c r="AA68" s="1071">
        <v>103</v>
      </c>
      <c r="AB68" s="1071"/>
      <c r="AC68" s="1071"/>
      <c r="AD68" s="1071"/>
      <c r="AE68" s="1071"/>
      <c r="AF68" s="1071">
        <v>102</v>
      </c>
      <c r="AG68" s="1071"/>
      <c r="AH68" s="1071"/>
      <c r="AI68" s="1071"/>
      <c r="AJ68" s="1071"/>
      <c r="AK68" s="1071">
        <v>516</v>
      </c>
      <c r="AL68" s="1071"/>
      <c r="AM68" s="1071"/>
      <c r="AN68" s="1071"/>
      <c r="AO68" s="1071"/>
      <c r="AP68" s="1071">
        <v>6056</v>
      </c>
      <c r="AQ68" s="1071"/>
      <c r="AR68" s="1071"/>
      <c r="AS68" s="1071"/>
      <c r="AT68" s="1071"/>
      <c r="AU68" s="1071">
        <v>2298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584</v>
      </c>
      <c r="C69" s="1064"/>
      <c r="D69" s="1064"/>
      <c r="E69" s="1064"/>
      <c r="F69" s="1064"/>
      <c r="G69" s="1064"/>
      <c r="H69" s="1064"/>
      <c r="I69" s="1064"/>
      <c r="J69" s="1064"/>
      <c r="K69" s="1064"/>
      <c r="L69" s="1064"/>
      <c r="M69" s="1064"/>
      <c r="N69" s="1064"/>
      <c r="O69" s="1064"/>
      <c r="P69" s="1065"/>
      <c r="Q69" s="1066">
        <v>8</v>
      </c>
      <c r="R69" s="1060"/>
      <c r="S69" s="1060"/>
      <c r="T69" s="1060"/>
      <c r="U69" s="1060"/>
      <c r="V69" s="1060">
        <v>6</v>
      </c>
      <c r="W69" s="1060"/>
      <c r="X69" s="1060"/>
      <c r="Y69" s="1060"/>
      <c r="Z69" s="1060"/>
      <c r="AA69" s="1060">
        <v>1</v>
      </c>
      <c r="AB69" s="1060"/>
      <c r="AC69" s="1060"/>
      <c r="AD69" s="1060"/>
      <c r="AE69" s="1060"/>
      <c r="AF69" s="1060">
        <v>1</v>
      </c>
      <c r="AG69" s="1060"/>
      <c r="AH69" s="1060"/>
      <c r="AI69" s="1060"/>
      <c r="AJ69" s="1060"/>
      <c r="AK69" s="1060" t="s">
        <v>588</v>
      </c>
      <c r="AL69" s="1060"/>
      <c r="AM69" s="1060"/>
      <c r="AN69" s="1060"/>
      <c r="AO69" s="1060"/>
      <c r="AP69" s="1060" t="s">
        <v>588</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585</v>
      </c>
      <c r="C70" s="1064"/>
      <c r="D70" s="1064"/>
      <c r="E70" s="1064"/>
      <c r="F70" s="1064"/>
      <c r="G70" s="1064"/>
      <c r="H70" s="1064"/>
      <c r="I70" s="1064"/>
      <c r="J70" s="1064"/>
      <c r="K70" s="1064"/>
      <c r="L70" s="1064"/>
      <c r="M70" s="1064"/>
      <c r="N70" s="1064"/>
      <c r="O70" s="1064"/>
      <c r="P70" s="1065"/>
      <c r="Q70" s="1066">
        <v>4857</v>
      </c>
      <c r="R70" s="1060"/>
      <c r="S70" s="1060"/>
      <c r="T70" s="1060"/>
      <c r="U70" s="1060"/>
      <c r="V70" s="1060">
        <v>3573</v>
      </c>
      <c r="W70" s="1060"/>
      <c r="X70" s="1060"/>
      <c r="Y70" s="1060"/>
      <c r="Z70" s="1060"/>
      <c r="AA70" s="1060">
        <v>1284</v>
      </c>
      <c r="AB70" s="1060"/>
      <c r="AC70" s="1060"/>
      <c r="AD70" s="1060"/>
      <c r="AE70" s="1060"/>
      <c r="AF70" s="1060">
        <v>1284</v>
      </c>
      <c r="AG70" s="1060"/>
      <c r="AH70" s="1060"/>
      <c r="AI70" s="1060"/>
      <c r="AJ70" s="1060"/>
      <c r="AK70" s="1060">
        <v>636</v>
      </c>
      <c r="AL70" s="1060"/>
      <c r="AM70" s="1060"/>
      <c r="AN70" s="1060"/>
      <c r="AO70" s="1060"/>
      <c r="AP70" s="1060" t="s">
        <v>588</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586</v>
      </c>
      <c r="C71" s="1064"/>
      <c r="D71" s="1064"/>
      <c r="E71" s="1064"/>
      <c r="F71" s="1064"/>
      <c r="G71" s="1064"/>
      <c r="H71" s="1064"/>
      <c r="I71" s="1064"/>
      <c r="J71" s="1064"/>
      <c r="K71" s="1064"/>
      <c r="L71" s="1064"/>
      <c r="M71" s="1064"/>
      <c r="N71" s="1064"/>
      <c r="O71" s="1064"/>
      <c r="P71" s="1065"/>
      <c r="Q71" s="1066">
        <v>904813</v>
      </c>
      <c r="R71" s="1060"/>
      <c r="S71" s="1060"/>
      <c r="T71" s="1060"/>
      <c r="U71" s="1060"/>
      <c r="V71" s="1060">
        <v>891291</v>
      </c>
      <c r="W71" s="1060"/>
      <c r="X71" s="1060"/>
      <c r="Y71" s="1060"/>
      <c r="Z71" s="1060"/>
      <c r="AA71" s="1060">
        <v>13521</v>
      </c>
      <c r="AB71" s="1060"/>
      <c r="AC71" s="1060"/>
      <c r="AD71" s="1060"/>
      <c r="AE71" s="1060"/>
      <c r="AF71" s="1060">
        <v>13521</v>
      </c>
      <c r="AG71" s="1060"/>
      <c r="AH71" s="1060"/>
      <c r="AI71" s="1060"/>
      <c r="AJ71" s="1060"/>
      <c r="AK71" s="1060">
        <v>6476</v>
      </c>
      <c r="AL71" s="1060"/>
      <c r="AM71" s="1060"/>
      <c r="AN71" s="1060"/>
      <c r="AO71" s="1060"/>
      <c r="AP71" s="1060" t="s">
        <v>588</v>
      </c>
      <c r="AQ71" s="1060"/>
      <c r="AR71" s="1060"/>
      <c r="AS71" s="1060"/>
      <c r="AT71" s="1060"/>
      <c r="AU71" s="1060"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587</v>
      </c>
      <c r="C72" s="1064"/>
      <c r="D72" s="1064"/>
      <c r="E72" s="1064"/>
      <c r="F72" s="1064"/>
      <c r="G72" s="1064"/>
      <c r="H72" s="1064"/>
      <c r="I72" s="1064"/>
      <c r="J72" s="1064"/>
      <c r="K72" s="1064"/>
      <c r="L72" s="1064"/>
      <c r="M72" s="1064"/>
      <c r="N72" s="1064"/>
      <c r="O72" s="1064"/>
      <c r="P72" s="1065"/>
      <c r="Q72" s="1066">
        <v>3683</v>
      </c>
      <c r="R72" s="1060"/>
      <c r="S72" s="1060"/>
      <c r="T72" s="1060"/>
      <c r="U72" s="1060"/>
      <c r="V72" s="1060">
        <v>3610</v>
      </c>
      <c r="W72" s="1060"/>
      <c r="X72" s="1060"/>
      <c r="Y72" s="1060"/>
      <c r="Z72" s="1060"/>
      <c r="AA72" s="1060">
        <v>73</v>
      </c>
      <c r="AB72" s="1060"/>
      <c r="AC72" s="1060"/>
      <c r="AD72" s="1060"/>
      <c r="AE72" s="1060"/>
      <c r="AF72" s="1060">
        <v>73</v>
      </c>
      <c r="AG72" s="1060"/>
      <c r="AH72" s="1060"/>
      <c r="AI72" s="1060"/>
      <c r="AJ72" s="1060"/>
      <c r="AK72" s="1060" t="s">
        <v>596</v>
      </c>
      <c r="AL72" s="1060"/>
      <c r="AM72" s="1060"/>
      <c r="AN72" s="1060"/>
      <c r="AO72" s="1060"/>
      <c r="AP72" s="1060" t="s">
        <v>588</v>
      </c>
      <c r="AQ72" s="1060"/>
      <c r="AR72" s="1060"/>
      <c r="AS72" s="1060"/>
      <c r="AT72" s="1060"/>
      <c r="AU72" s="1060" t="s">
        <v>588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388</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14981</v>
      </c>
      <c r="AG88" s="1048"/>
      <c r="AH88" s="1048"/>
      <c r="AI88" s="1048"/>
      <c r="AJ88" s="1048"/>
      <c r="AK88" s="1052"/>
      <c r="AL88" s="1052"/>
      <c r="AM88" s="1052"/>
      <c r="AN88" s="1052"/>
      <c r="AO88" s="1052"/>
      <c r="AP88" s="1048">
        <f t="shared" ref="AP88" si="4">SUM(AP68:AT87)</f>
        <v>6056</v>
      </c>
      <c r="AQ88" s="1048"/>
      <c r="AR88" s="1048"/>
      <c r="AS88" s="1048"/>
      <c r="AT88" s="1048"/>
      <c r="AU88" s="1048">
        <f t="shared" ref="AU88" si="5">SUM(AU68:AY87)</f>
        <v>2298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203</v>
      </c>
      <c r="CS102" s="1040"/>
      <c r="CT102" s="1040"/>
      <c r="CU102" s="1040"/>
      <c r="CV102" s="1041"/>
      <c r="CW102" s="1039">
        <f t="shared" ref="CW102" si="6">SUM(CW7:DA88)</f>
        <v>9</v>
      </c>
      <c r="CX102" s="1040"/>
      <c r="CY102" s="1040"/>
      <c r="CZ102" s="1040"/>
      <c r="DA102" s="1041"/>
      <c r="DB102" s="1039" t="s">
        <v>590</v>
      </c>
      <c r="DC102" s="1040"/>
      <c r="DD102" s="1040"/>
      <c r="DE102" s="1040"/>
      <c r="DF102" s="1041"/>
      <c r="DG102" s="1039">
        <f t="shared" ref="DG102" si="7">SUM(DG7:DK88)</f>
        <v>2311</v>
      </c>
      <c r="DH102" s="1040"/>
      <c r="DI102" s="1040"/>
      <c r="DJ102" s="1040"/>
      <c r="DK102" s="1041"/>
      <c r="DL102" s="1039">
        <f t="shared" ref="DL102" si="8">SUM(DL7:DP88)</f>
        <v>2158</v>
      </c>
      <c r="DM102" s="1040"/>
      <c r="DN102" s="1040"/>
      <c r="DO102" s="1040"/>
      <c r="DP102" s="1041"/>
      <c r="DQ102" s="1039">
        <f t="shared" ref="DQ102" si="9">SUM(DQ7:DU88)</f>
        <v>216</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305</v>
      </c>
      <c r="AG109" s="983"/>
      <c r="AH109" s="983"/>
      <c r="AI109" s="983"/>
      <c r="AJ109" s="984"/>
      <c r="AK109" s="985" t="s">
        <v>304</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305</v>
      </c>
      <c r="BW109" s="983"/>
      <c r="BX109" s="983"/>
      <c r="BY109" s="983"/>
      <c r="BZ109" s="984"/>
      <c r="CA109" s="985" t="s">
        <v>304</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305</v>
      </c>
      <c r="DM109" s="983"/>
      <c r="DN109" s="983"/>
      <c r="DO109" s="983"/>
      <c r="DP109" s="984"/>
      <c r="DQ109" s="985" t="s">
        <v>304</v>
      </c>
      <c r="DR109" s="983"/>
      <c r="DS109" s="983"/>
      <c r="DT109" s="983"/>
      <c r="DU109" s="984"/>
      <c r="DV109" s="985" t="s">
        <v>427</v>
      </c>
      <c r="DW109" s="983"/>
      <c r="DX109" s="983"/>
      <c r="DY109" s="983"/>
      <c r="DZ109" s="1014"/>
    </row>
    <row r="110" spans="1:131" s="246" customFormat="1" ht="26.25" customHeight="1" x14ac:dyDescent="0.2">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2720699</v>
      </c>
      <c r="AB110" s="976"/>
      <c r="AC110" s="976"/>
      <c r="AD110" s="976"/>
      <c r="AE110" s="977"/>
      <c r="AF110" s="978">
        <v>2815698</v>
      </c>
      <c r="AG110" s="976"/>
      <c r="AH110" s="976"/>
      <c r="AI110" s="976"/>
      <c r="AJ110" s="977"/>
      <c r="AK110" s="978">
        <v>2798264</v>
      </c>
      <c r="AL110" s="976"/>
      <c r="AM110" s="976"/>
      <c r="AN110" s="976"/>
      <c r="AO110" s="977"/>
      <c r="AP110" s="979">
        <v>16.2</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25881187</v>
      </c>
      <c r="BR110" s="923"/>
      <c r="BS110" s="923"/>
      <c r="BT110" s="923"/>
      <c r="BU110" s="923"/>
      <c r="BV110" s="923">
        <v>25011560</v>
      </c>
      <c r="BW110" s="923"/>
      <c r="BX110" s="923"/>
      <c r="BY110" s="923"/>
      <c r="BZ110" s="923"/>
      <c r="CA110" s="923">
        <v>23482524</v>
      </c>
      <c r="CB110" s="923"/>
      <c r="CC110" s="923"/>
      <c r="CD110" s="923"/>
      <c r="CE110" s="923"/>
      <c r="CF110" s="947">
        <v>136.19999999999999</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434</v>
      </c>
      <c r="DM110" s="923"/>
      <c r="DN110" s="923"/>
      <c r="DO110" s="923"/>
      <c r="DP110" s="923"/>
      <c r="DQ110" s="923" t="s">
        <v>434</v>
      </c>
      <c r="DR110" s="923"/>
      <c r="DS110" s="923"/>
      <c r="DT110" s="923"/>
      <c r="DU110" s="923"/>
      <c r="DV110" s="924" t="s">
        <v>386</v>
      </c>
      <c r="DW110" s="924"/>
      <c r="DX110" s="924"/>
      <c r="DY110" s="924"/>
      <c r="DZ110" s="925"/>
    </row>
    <row r="111" spans="1:131" s="246" customFormat="1" ht="26.25" customHeight="1" x14ac:dyDescent="0.2">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436</v>
      </c>
      <c r="AL111" s="1004"/>
      <c r="AM111" s="1004"/>
      <c r="AN111" s="1004"/>
      <c r="AO111" s="1005"/>
      <c r="AP111" s="1007" t="s">
        <v>386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5764096</v>
      </c>
      <c r="BR111" s="895"/>
      <c r="BS111" s="895"/>
      <c r="BT111" s="895"/>
      <c r="BU111" s="895"/>
      <c r="BV111" s="895">
        <v>5345160</v>
      </c>
      <c r="BW111" s="895"/>
      <c r="BX111" s="895"/>
      <c r="BY111" s="895"/>
      <c r="BZ111" s="895"/>
      <c r="CA111" s="895">
        <v>4925302</v>
      </c>
      <c r="CB111" s="895"/>
      <c r="CC111" s="895"/>
      <c r="CD111" s="895"/>
      <c r="CE111" s="895"/>
      <c r="CF111" s="956">
        <v>28.6</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439</v>
      </c>
      <c r="DM111" s="895"/>
      <c r="DN111" s="895"/>
      <c r="DO111" s="895"/>
      <c r="DP111" s="895"/>
      <c r="DQ111" s="895" t="s">
        <v>440</v>
      </c>
      <c r="DR111" s="895"/>
      <c r="DS111" s="895"/>
      <c r="DT111" s="895"/>
      <c r="DU111" s="895"/>
      <c r="DV111" s="872" t="s">
        <v>433</v>
      </c>
      <c r="DW111" s="872"/>
      <c r="DX111" s="872"/>
      <c r="DY111" s="872"/>
      <c r="DZ111" s="873"/>
    </row>
    <row r="112" spans="1:131" s="246" customFormat="1" ht="26.25" customHeight="1" x14ac:dyDescent="0.2">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433</v>
      </c>
      <c r="AG112" s="858"/>
      <c r="AH112" s="858"/>
      <c r="AI112" s="858"/>
      <c r="AJ112" s="859"/>
      <c r="AK112" s="860" t="s">
        <v>434</v>
      </c>
      <c r="AL112" s="858"/>
      <c r="AM112" s="858"/>
      <c r="AN112" s="858"/>
      <c r="AO112" s="859"/>
      <c r="AP112" s="905" t="s">
        <v>128</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11392518</v>
      </c>
      <c r="BR112" s="895"/>
      <c r="BS112" s="895"/>
      <c r="BT112" s="895"/>
      <c r="BU112" s="895"/>
      <c r="BV112" s="895">
        <v>11381410</v>
      </c>
      <c r="BW112" s="895"/>
      <c r="BX112" s="895"/>
      <c r="BY112" s="895"/>
      <c r="BZ112" s="895"/>
      <c r="CA112" s="895">
        <v>11199823</v>
      </c>
      <c r="CB112" s="895"/>
      <c r="CC112" s="895"/>
      <c r="CD112" s="895"/>
      <c r="CE112" s="895"/>
      <c r="CF112" s="956">
        <v>65</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434</v>
      </c>
      <c r="DM112" s="895"/>
      <c r="DN112" s="895"/>
      <c r="DO112" s="895"/>
      <c r="DP112" s="895"/>
      <c r="DQ112" s="895" t="s">
        <v>128</v>
      </c>
      <c r="DR112" s="895"/>
      <c r="DS112" s="895"/>
      <c r="DT112" s="895"/>
      <c r="DU112" s="895"/>
      <c r="DV112" s="872" t="s">
        <v>434</v>
      </c>
      <c r="DW112" s="872"/>
      <c r="DX112" s="872"/>
      <c r="DY112" s="872"/>
      <c r="DZ112" s="873"/>
    </row>
    <row r="113" spans="1:130" s="246" customFormat="1" ht="26.25" customHeight="1" x14ac:dyDescent="0.2">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862562</v>
      </c>
      <c r="AB113" s="1004"/>
      <c r="AC113" s="1004"/>
      <c r="AD113" s="1004"/>
      <c r="AE113" s="1005"/>
      <c r="AF113" s="1006">
        <v>866981</v>
      </c>
      <c r="AG113" s="1004"/>
      <c r="AH113" s="1004"/>
      <c r="AI113" s="1004"/>
      <c r="AJ113" s="1005"/>
      <c r="AK113" s="1006">
        <v>805327</v>
      </c>
      <c r="AL113" s="1004"/>
      <c r="AM113" s="1004"/>
      <c r="AN113" s="1004"/>
      <c r="AO113" s="1005"/>
      <c r="AP113" s="1007">
        <v>4.7</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1915923</v>
      </c>
      <c r="BR113" s="895"/>
      <c r="BS113" s="895"/>
      <c r="BT113" s="895"/>
      <c r="BU113" s="895"/>
      <c r="BV113" s="895">
        <v>2363785</v>
      </c>
      <c r="BW113" s="895"/>
      <c r="BX113" s="895"/>
      <c r="BY113" s="895"/>
      <c r="BZ113" s="895"/>
      <c r="CA113" s="895">
        <v>2298293</v>
      </c>
      <c r="CB113" s="895"/>
      <c r="CC113" s="895"/>
      <c r="CD113" s="895"/>
      <c r="CE113" s="895"/>
      <c r="CF113" s="956">
        <v>13.3</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440</v>
      </c>
      <c r="DM113" s="858"/>
      <c r="DN113" s="858"/>
      <c r="DO113" s="858"/>
      <c r="DP113" s="859"/>
      <c r="DQ113" s="860" t="s">
        <v>434</v>
      </c>
      <c r="DR113" s="858"/>
      <c r="DS113" s="858"/>
      <c r="DT113" s="858"/>
      <c r="DU113" s="859"/>
      <c r="DV113" s="905" t="s">
        <v>434</v>
      </c>
      <c r="DW113" s="906"/>
      <c r="DX113" s="906"/>
      <c r="DY113" s="906"/>
      <c r="DZ113" s="907"/>
    </row>
    <row r="114" spans="1:130" s="246" customFormat="1" ht="26.25" customHeight="1" x14ac:dyDescent="0.2">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191564</v>
      </c>
      <c r="AB114" s="858"/>
      <c r="AC114" s="858"/>
      <c r="AD114" s="858"/>
      <c r="AE114" s="859"/>
      <c r="AF114" s="860">
        <v>191610</v>
      </c>
      <c r="AG114" s="858"/>
      <c r="AH114" s="858"/>
      <c r="AI114" s="858"/>
      <c r="AJ114" s="859"/>
      <c r="AK114" s="860">
        <v>192848</v>
      </c>
      <c r="AL114" s="858"/>
      <c r="AM114" s="858"/>
      <c r="AN114" s="858"/>
      <c r="AO114" s="859"/>
      <c r="AP114" s="905">
        <v>1.1000000000000001</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3515425</v>
      </c>
      <c r="BR114" s="895"/>
      <c r="BS114" s="895"/>
      <c r="BT114" s="895"/>
      <c r="BU114" s="895"/>
      <c r="BV114" s="895">
        <v>3391535</v>
      </c>
      <c r="BW114" s="895"/>
      <c r="BX114" s="895"/>
      <c r="BY114" s="895"/>
      <c r="BZ114" s="895"/>
      <c r="CA114" s="895">
        <v>2687582</v>
      </c>
      <c r="CB114" s="895"/>
      <c r="CC114" s="895"/>
      <c r="CD114" s="895"/>
      <c r="CE114" s="895"/>
      <c r="CF114" s="956">
        <v>15.6</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434</v>
      </c>
      <c r="DM114" s="858"/>
      <c r="DN114" s="858"/>
      <c r="DO114" s="858"/>
      <c r="DP114" s="859"/>
      <c r="DQ114" s="860" t="s">
        <v>439</v>
      </c>
      <c r="DR114" s="858"/>
      <c r="DS114" s="858"/>
      <c r="DT114" s="858"/>
      <c r="DU114" s="859"/>
      <c r="DV114" s="905" t="s">
        <v>128</v>
      </c>
      <c r="DW114" s="906"/>
      <c r="DX114" s="906"/>
      <c r="DY114" s="906"/>
      <c r="DZ114" s="907"/>
    </row>
    <row r="115" spans="1:130" s="246" customFormat="1" ht="26.25" customHeight="1" x14ac:dyDescent="0.2">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477065</v>
      </c>
      <c r="AB115" s="1004"/>
      <c r="AC115" s="1004"/>
      <c r="AD115" s="1004"/>
      <c r="AE115" s="1005"/>
      <c r="AF115" s="1006">
        <v>447036</v>
      </c>
      <c r="AG115" s="1004"/>
      <c r="AH115" s="1004"/>
      <c r="AI115" s="1004"/>
      <c r="AJ115" s="1005"/>
      <c r="AK115" s="1006">
        <v>441523</v>
      </c>
      <c r="AL115" s="1004"/>
      <c r="AM115" s="1004"/>
      <c r="AN115" s="1004"/>
      <c r="AO115" s="1005"/>
      <c r="AP115" s="1007">
        <v>2.6</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277568</v>
      </c>
      <c r="BR115" s="895"/>
      <c r="BS115" s="895"/>
      <c r="BT115" s="895"/>
      <c r="BU115" s="895"/>
      <c r="BV115" s="895">
        <v>245036</v>
      </c>
      <c r="BW115" s="895"/>
      <c r="BX115" s="895"/>
      <c r="BY115" s="895"/>
      <c r="BZ115" s="895"/>
      <c r="CA115" s="895">
        <v>215849</v>
      </c>
      <c r="CB115" s="895"/>
      <c r="CC115" s="895"/>
      <c r="CD115" s="895"/>
      <c r="CE115" s="895"/>
      <c r="CF115" s="956">
        <v>1.3</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1561336</v>
      </c>
      <c r="DH115" s="858"/>
      <c r="DI115" s="858"/>
      <c r="DJ115" s="858"/>
      <c r="DK115" s="859"/>
      <c r="DL115" s="860">
        <v>1564122</v>
      </c>
      <c r="DM115" s="858"/>
      <c r="DN115" s="858"/>
      <c r="DO115" s="858"/>
      <c r="DP115" s="859"/>
      <c r="DQ115" s="860">
        <v>1565986</v>
      </c>
      <c r="DR115" s="858"/>
      <c r="DS115" s="858"/>
      <c r="DT115" s="858"/>
      <c r="DU115" s="859"/>
      <c r="DV115" s="905">
        <v>9.1</v>
      </c>
      <c r="DW115" s="906"/>
      <c r="DX115" s="906"/>
      <c r="DY115" s="906"/>
      <c r="DZ115" s="907"/>
    </row>
    <row r="116" spans="1:130" s="246" customFormat="1" ht="26.25" customHeight="1" x14ac:dyDescent="0.2">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202</v>
      </c>
      <c r="AB116" s="858"/>
      <c r="AC116" s="858"/>
      <c r="AD116" s="858"/>
      <c r="AE116" s="859"/>
      <c r="AF116" s="860">
        <v>242</v>
      </c>
      <c r="AG116" s="858"/>
      <c r="AH116" s="858"/>
      <c r="AI116" s="858"/>
      <c r="AJ116" s="859"/>
      <c r="AK116" s="860">
        <v>202</v>
      </c>
      <c r="AL116" s="858"/>
      <c r="AM116" s="858"/>
      <c r="AN116" s="858"/>
      <c r="AO116" s="859"/>
      <c r="AP116" s="905">
        <v>0</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434</v>
      </c>
      <c r="BW116" s="895"/>
      <c r="BX116" s="895"/>
      <c r="BY116" s="895"/>
      <c r="BZ116" s="895"/>
      <c r="CA116" s="895" t="s">
        <v>386</v>
      </c>
      <c r="CB116" s="895"/>
      <c r="CC116" s="895"/>
      <c r="CD116" s="895"/>
      <c r="CE116" s="895"/>
      <c r="CF116" s="956" t="s">
        <v>434</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440</v>
      </c>
      <c r="DH116" s="858"/>
      <c r="DI116" s="858"/>
      <c r="DJ116" s="858"/>
      <c r="DK116" s="859"/>
      <c r="DL116" s="860" t="s">
        <v>433</v>
      </c>
      <c r="DM116" s="858"/>
      <c r="DN116" s="858"/>
      <c r="DO116" s="858"/>
      <c r="DP116" s="859"/>
      <c r="DQ116" s="860" t="s">
        <v>440</v>
      </c>
      <c r="DR116" s="858"/>
      <c r="DS116" s="858"/>
      <c r="DT116" s="858"/>
      <c r="DU116" s="859"/>
      <c r="DV116" s="905" t="s">
        <v>440</v>
      </c>
      <c r="DW116" s="906"/>
      <c r="DX116" s="906"/>
      <c r="DY116" s="906"/>
      <c r="DZ116" s="907"/>
    </row>
    <row r="117" spans="1:130" s="246" customFormat="1" ht="26.25" customHeight="1" x14ac:dyDescent="0.2">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4252092</v>
      </c>
      <c r="AB117" s="990"/>
      <c r="AC117" s="990"/>
      <c r="AD117" s="990"/>
      <c r="AE117" s="991"/>
      <c r="AF117" s="992">
        <v>4321567</v>
      </c>
      <c r="AG117" s="990"/>
      <c r="AH117" s="990"/>
      <c r="AI117" s="990"/>
      <c r="AJ117" s="991"/>
      <c r="AK117" s="992">
        <v>4238164</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459</v>
      </c>
      <c r="BR117" s="895"/>
      <c r="BS117" s="895"/>
      <c r="BT117" s="895"/>
      <c r="BU117" s="895"/>
      <c r="BV117" s="895" t="s">
        <v>459</v>
      </c>
      <c r="BW117" s="895"/>
      <c r="BX117" s="895"/>
      <c r="BY117" s="895"/>
      <c r="BZ117" s="895"/>
      <c r="CA117" s="895" t="s">
        <v>128</v>
      </c>
      <c r="CB117" s="895"/>
      <c r="CC117" s="895"/>
      <c r="CD117" s="895"/>
      <c r="CE117" s="895"/>
      <c r="CF117" s="956" t="s">
        <v>433</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459</v>
      </c>
      <c r="DH117" s="858"/>
      <c r="DI117" s="858"/>
      <c r="DJ117" s="858"/>
      <c r="DK117" s="859"/>
      <c r="DL117" s="860" t="s">
        <v>459</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2">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305</v>
      </c>
      <c r="AG118" s="983"/>
      <c r="AH118" s="983"/>
      <c r="AI118" s="983"/>
      <c r="AJ118" s="984"/>
      <c r="AK118" s="985" t="s">
        <v>304</v>
      </c>
      <c r="AL118" s="983"/>
      <c r="AM118" s="983"/>
      <c r="AN118" s="983"/>
      <c r="AO118" s="984"/>
      <c r="AP118" s="986" t="s">
        <v>427</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433</v>
      </c>
      <c r="BR118" s="926"/>
      <c r="BS118" s="926"/>
      <c r="BT118" s="926"/>
      <c r="BU118" s="926"/>
      <c r="BV118" s="926" t="s">
        <v>434</v>
      </c>
      <c r="BW118" s="926"/>
      <c r="BX118" s="926"/>
      <c r="BY118" s="926"/>
      <c r="BZ118" s="926"/>
      <c r="CA118" s="926" t="s">
        <v>128</v>
      </c>
      <c r="CB118" s="926"/>
      <c r="CC118" s="926"/>
      <c r="CD118" s="926"/>
      <c r="CE118" s="926"/>
      <c r="CF118" s="956" t="s">
        <v>434</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433</v>
      </c>
      <c r="DH118" s="858"/>
      <c r="DI118" s="858"/>
      <c r="DJ118" s="858"/>
      <c r="DK118" s="859"/>
      <c r="DL118" s="860" t="s">
        <v>433</v>
      </c>
      <c r="DM118" s="858"/>
      <c r="DN118" s="858"/>
      <c r="DO118" s="858"/>
      <c r="DP118" s="859"/>
      <c r="DQ118" s="860" t="s">
        <v>433</v>
      </c>
      <c r="DR118" s="858"/>
      <c r="DS118" s="858"/>
      <c r="DT118" s="858"/>
      <c r="DU118" s="859"/>
      <c r="DV118" s="905" t="s">
        <v>128</v>
      </c>
      <c r="DW118" s="906"/>
      <c r="DX118" s="906"/>
      <c r="DY118" s="906"/>
      <c r="DZ118" s="907"/>
    </row>
    <row r="119" spans="1:130" s="246" customFormat="1" ht="26.25" customHeight="1" x14ac:dyDescent="0.2">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434</v>
      </c>
      <c r="AG119" s="976"/>
      <c r="AH119" s="976"/>
      <c r="AI119" s="976"/>
      <c r="AJ119" s="977"/>
      <c r="AK119" s="978" t="s">
        <v>433</v>
      </c>
      <c r="AL119" s="976"/>
      <c r="AM119" s="976"/>
      <c r="AN119" s="976"/>
      <c r="AO119" s="977"/>
      <c r="AP119" s="979" t="s">
        <v>128</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463</v>
      </c>
      <c r="BP119" s="959"/>
      <c r="BQ119" s="963">
        <v>48746717</v>
      </c>
      <c r="BR119" s="926"/>
      <c r="BS119" s="926"/>
      <c r="BT119" s="926"/>
      <c r="BU119" s="926"/>
      <c r="BV119" s="926">
        <v>47738486</v>
      </c>
      <c r="BW119" s="926"/>
      <c r="BX119" s="926"/>
      <c r="BY119" s="926"/>
      <c r="BZ119" s="926"/>
      <c r="CA119" s="926">
        <v>44809373</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4202760</v>
      </c>
      <c r="DH119" s="841"/>
      <c r="DI119" s="841"/>
      <c r="DJ119" s="841"/>
      <c r="DK119" s="842"/>
      <c r="DL119" s="843">
        <v>3781038</v>
      </c>
      <c r="DM119" s="841"/>
      <c r="DN119" s="841"/>
      <c r="DO119" s="841"/>
      <c r="DP119" s="842"/>
      <c r="DQ119" s="843">
        <v>3359316</v>
      </c>
      <c r="DR119" s="841"/>
      <c r="DS119" s="841"/>
      <c r="DT119" s="841"/>
      <c r="DU119" s="842"/>
      <c r="DV119" s="929">
        <v>19.5</v>
      </c>
      <c r="DW119" s="930"/>
      <c r="DX119" s="930"/>
      <c r="DY119" s="930"/>
      <c r="DZ119" s="931"/>
    </row>
    <row r="120" spans="1:130" s="246" customFormat="1" ht="26.25" customHeight="1" x14ac:dyDescent="0.2">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433</v>
      </c>
      <c r="AB120" s="858"/>
      <c r="AC120" s="858"/>
      <c r="AD120" s="858"/>
      <c r="AE120" s="859"/>
      <c r="AF120" s="860" t="s">
        <v>433</v>
      </c>
      <c r="AG120" s="858"/>
      <c r="AH120" s="858"/>
      <c r="AI120" s="858"/>
      <c r="AJ120" s="859"/>
      <c r="AK120" s="860" t="s">
        <v>433</v>
      </c>
      <c r="AL120" s="858"/>
      <c r="AM120" s="858"/>
      <c r="AN120" s="858"/>
      <c r="AO120" s="859"/>
      <c r="AP120" s="905" t="s">
        <v>433</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2686014</v>
      </c>
      <c r="BR120" s="923"/>
      <c r="BS120" s="923"/>
      <c r="BT120" s="923"/>
      <c r="BU120" s="923"/>
      <c r="BV120" s="923">
        <v>3301996</v>
      </c>
      <c r="BW120" s="923"/>
      <c r="BX120" s="923"/>
      <c r="BY120" s="923"/>
      <c r="BZ120" s="923"/>
      <c r="CA120" s="923">
        <v>3952975</v>
      </c>
      <c r="CB120" s="923"/>
      <c r="CC120" s="923"/>
      <c r="CD120" s="923"/>
      <c r="CE120" s="923"/>
      <c r="CF120" s="947">
        <v>22.9</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11392518</v>
      </c>
      <c r="DH120" s="923"/>
      <c r="DI120" s="923"/>
      <c r="DJ120" s="923"/>
      <c r="DK120" s="923"/>
      <c r="DL120" s="923">
        <v>11381410</v>
      </c>
      <c r="DM120" s="923"/>
      <c r="DN120" s="923"/>
      <c r="DO120" s="923"/>
      <c r="DP120" s="923"/>
      <c r="DQ120" s="923">
        <v>11199823</v>
      </c>
      <c r="DR120" s="923"/>
      <c r="DS120" s="923"/>
      <c r="DT120" s="923"/>
      <c r="DU120" s="923"/>
      <c r="DV120" s="924">
        <v>65</v>
      </c>
      <c r="DW120" s="924"/>
      <c r="DX120" s="924"/>
      <c r="DY120" s="924"/>
      <c r="DZ120" s="925"/>
    </row>
    <row r="121" spans="1:130" s="246" customFormat="1" ht="26.25" customHeight="1" x14ac:dyDescent="0.2">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434</v>
      </c>
      <c r="AB121" s="858"/>
      <c r="AC121" s="858"/>
      <c r="AD121" s="858"/>
      <c r="AE121" s="859"/>
      <c r="AF121" s="860" t="s">
        <v>433</v>
      </c>
      <c r="AG121" s="858"/>
      <c r="AH121" s="858"/>
      <c r="AI121" s="858"/>
      <c r="AJ121" s="859"/>
      <c r="AK121" s="860" t="s">
        <v>433</v>
      </c>
      <c r="AL121" s="858"/>
      <c r="AM121" s="858"/>
      <c r="AN121" s="858"/>
      <c r="AO121" s="859"/>
      <c r="AP121" s="905" t="s">
        <v>433</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5815603</v>
      </c>
      <c r="BR121" s="895"/>
      <c r="BS121" s="895"/>
      <c r="BT121" s="895"/>
      <c r="BU121" s="895"/>
      <c r="BV121" s="895">
        <v>6176492</v>
      </c>
      <c r="BW121" s="895"/>
      <c r="BX121" s="895"/>
      <c r="BY121" s="895"/>
      <c r="BZ121" s="895"/>
      <c r="CA121" s="895">
        <v>6208458</v>
      </c>
      <c r="CB121" s="895"/>
      <c r="CC121" s="895"/>
      <c r="CD121" s="895"/>
      <c r="CE121" s="895"/>
      <c r="CF121" s="956">
        <v>36</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t="s">
        <v>433</v>
      </c>
      <c r="DH121" s="895"/>
      <c r="DI121" s="895"/>
      <c r="DJ121" s="895"/>
      <c r="DK121" s="895"/>
      <c r="DL121" s="895" t="s">
        <v>433</v>
      </c>
      <c r="DM121" s="895"/>
      <c r="DN121" s="895"/>
      <c r="DO121" s="895"/>
      <c r="DP121" s="895"/>
      <c r="DQ121" s="895" t="s">
        <v>433</v>
      </c>
      <c r="DR121" s="895"/>
      <c r="DS121" s="895"/>
      <c r="DT121" s="895"/>
      <c r="DU121" s="895"/>
      <c r="DV121" s="872" t="s">
        <v>433</v>
      </c>
      <c r="DW121" s="872"/>
      <c r="DX121" s="872"/>
      <c r="DY121" s="872"/>
      <c r="DZ121" s="873"/>
    </row>
    <row r="122" spans="1:130" s="246" customFormat="1" ht="26.25" customHeight="1" x14ac:dyDescent="0.2">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433</v>
      </c>
      <c r="AB122" s="858"/>
      <c r="AC122" s="858"/>
      <c r="AD122" s="858"/>
      <c r="AE122" s="859"/>
      <c r="AF122" s="860" t="s">
        <v>433</v>
      </c>
      <c r="AG122" s="858"/>
      <c r="AH122" s="858"/>
      <c r="AI122" s="858"/>
      <c r="AJ122" s="859"/>
      <c r="AK122" s="860" t="s">
        <v>433</v>
      </c>
      <c r="AL122" s="858"/>
      <c r="AM122" s="858"/>
      <c r="AN122" s="858"/>
      <c r="AO122" s="859"/>
      <c r="AP122" s="905" t="s">
        <v>433</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25495608</v>
      </c>
      <c r="BR122" s="926"/>
      <c r="BS122" s="926"/>
      <c r="BT122" s="926"/>
      <c r="BU122" s="926"/>
      <c r="BV122" s="926">
        <v>24369498</v>
      </c>
      <c r="BW122" s="926"/>
      <c r="BX122" s="926"/>
      <c r="BY122" s="926"/>
      <c r="BZ122" s="926"/>
      <c r="CA122" s="926">
        <v>23484215</v>
      </c>
      <c r="CB122" s="926"/>
      <c r="CC122" s="926"/>
      <c r="CD122" s="926"/>
      <c r="CE122" s="926"/>
      <c r="CF122" s="927">
        <v>136.19999999999999</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474</v>
      </c>
      <c r="DR122" s="895"/>
      <c r="DS122" s="895"/>
      <c r="DT122" s="895"/>
      <c r="DU122" s="895"/>
      <c r="DV122" s="872" t="s">
        <v>386</v>
      </c>
      <c r="DW122" s="872"/>
      <c r="DX122" s="872"/>
      <c r="DY122" s="872"/>
      <c r="DZ122" s="873"/>
    </row>
    <row r="123" spans="1:130" s="246" customFormat="1" ht="26.25" customHeight="1" x14ac:dyDescent="0.2">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386</v>
      </c>
      <c r="AB123" s="858"/>
      <c r="AC123" s="858"/>
      <c r="AD123" s="858"/>
      <c r="AE123" s="859"/>
      <c r="AF123" s="860" t="s">
        <v>475</v>
      </c>
      <c r="AG123" s="858"/>
      <c r="AH123" s="858"/>
      <c r="AI123" s="858"/>
      <c r="AJ123" s="859"/>
      <c r="AK123" s="860" t="s">
        <v>439</v>
      </c>
      <c r="AL123" s="858"/>
      <c r="AM123" s="858"/>
      <c r="AN123" s="858"/>
      <c r="AO123" s="859"/>
      <c r="AP123" s="905" t="s">
        <v>475</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476</v>
      </c>
      <c r="BP123" s="959"/>
      <c r="BQ123" s="913">
        <v>33997225</v>
      </c>
      <c r="BR123" s="914"/>
      <c r="BS123" s="914"/>
      <c r="BT123" s="914"/>
      <c r="BU123" s="914"/>
      <c r="BV123" s="914">
        <v>33847986</v>
      </c>
      <c r="BW123" s="914"/>
      <c r="BX123" s="914"/>
      <c r="BY123" s="914"/>
      <c r="BZ123" s="914"/>
      <c r="CA123" s="914">
        <v>33645648</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386</v>
      </c>
      <c r="DH123" s="858"/>
      <c r="DI123" s="858"/>
      <c r="DJ123" s="858"/>
      <c r="DK123" s="859"/>
      <c r="DL123" s="860" t="s">
        <v>386</v>
      </c>
      <c r="DM123" s="858"/>
      <c r="DN123" s="858"/>
      <c r="DO123" s="858"/>
      <c r="DP123" s="859"/>
      <c r="DQ123" s="860" t="s">
        <v>386</v>
      </c>
      <c r="DR123" s="858"/>
      <c r="DS123" s="858"/>
      <c r="DT123" s="858"/>
      <c r="DU123" s="859"/>
      <c r="DV123" s="905" t="s">
        <v>439</v>
      </c>
      <c r="DW123" s="906"/>
      <c r="DX123" s="906"/>
      <c r="DY123" s="906"/>
      <c r="DZ123" s="907"/>
    </row>
    <row r="124" spans="1:130" s="246" customFormat="1" ht="26.25" customHeight="1" thickBot="1" x14ac:dyDescent="0.25">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386</v>
      </c>
      <c r="AG124" s="858"/>
      <c r="AH124" s="858"/>
      <c r="AI124" s="858"/>
      <c r="AJ124" s="859"/>
      <c r="AK124" s="860" t="s">
        <v>439</v>
      </c>
      <c r="AL124" s="858"/>
      <c r="AM124" s="858"/>
      <c r="AN124" s="858"/>
      <c r="AO124" s="859"/>
      <c r="AP124" s="905" t="s">
        <v>386</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87.4</v>
      </c>
      <c r="BR124" s="912"/>
      <c r="BS124" s="912"/>
      <c r="BT124" s="912"/>
      <c r="BU124" s="912"/>
      <c r="BV124" s="912">
        <v>81.900000000000006</v>
      </c>
      <c r="BW124" s="912"/>
      <c r="BX124" s="912"/>
      <c r="BY124" s="912"/>
      <c r="BZ124" s="912"/>
      <c r="CA124" s="912">
        <v>64.7</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386</v>
      </c>
      <c r="DH124" s="841"/>
      <c r="DI124" s="841"/>
      <c r="DJ124" s="841"/>
      <c r="DK124" s="842"/>
      <c r="DL124" s="843" t="s">
        <v>386</v>
      </c>
      <c r="DM124" s="841"/>
      <c r="DN124" s="841"/>
      <c r="DO124" s="841"/>
      <c r="DP124" s="842"/>
      <c r="DQ124" s="843" t="s">
        <v>475</v>
      </c>
      <c r="DR124" s="841"/>
      <c r="DS124" s="841"/>
      <c r="DT124" s="841"/>
      <c r="DU124" s="842"/>
      <c r="DV124" s="929" t="s">
        <v>386</v>
      </c>
      <c r="DW124" s="930"/>
      <c r="DX124" s="930"/>
      <c r="DY124" s="930"/>
      <c r="DZ124" s="931"/>
    </row>
    <row r="125" spans="1:130" s="246" customFormat="1" ht="26.25" customHeight="1" x14ac:dyDescent="0.2">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386</v>
      </c>
      <c r="AB125" s="858"/>
      <c r="AC125" s="858"/>
      <c r="AD125" s="858"/>
      <c r="AE125" s="859"/>
      <c r="AF125" s="860" t="s">
        <v>386</v>
      </c>
      <c r="AG125" s="858"/>
      <c r="AH125" s="858"/>
      <c r="AI125" s="858"/>
      <c r="AJ125" s="859"/>
      <c r="AK125" s="860" t="s">
        <v>386</v>
      </c>
      <c r="AL125" s="858"/>
      <c r="AM125" s="858"/>
      <c r="AN125" s="858"/>
      <c r="AO125" s="859"/>
      <c r="AP125" s="905" t="s">
        <v>439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386</v>
      </c>
      <c r="DH125" s="923"/>
      <c r="DI125" s="923"/>
      <c r="DJ125" s="923"/>
      <c r="DK125" s="923"/>
      <c r="DL125" s="923" t="s">
        <v>386</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5">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477065</v>
      </c>
      <c r="AB126" s="858"/>
      <c r="AC126" s="858"/>
      <c r="AD126" s="858"/>
      <c r="AE126" s="859"/>
      <c r="AF126" s="860">
        <v>447036</v>
      </c>
      <c r="AG126" s="858"/>
      <c r="AH126" s="858"/>
      <c r="AI126" s="858"/>
      <c r="AJ126" s="859"/>
      <c r="AK126" s="860">
        <v>441523</v>
      </c>
      <c r="AL126" s="858"/>
      <c r="AM126" s="858"/>
      <c r="AN126" s="858"/>
      <c r="AO126" s="859"/>
      <c r="AP126" s="905">
        <v>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386</v>
      </c>
      <c r="DH126" s="895"/>
      <c r="DI126" s="895"/>
      <c r="DJ126" s="895"/>
      <c r="DK126" s="895"/>
      <c r="DL126" s="895" t="s">
        <v>386</v>
      </c>
      <c r="DM126" s="895"/>
      <c r="DN126" s="895"/>
      <c r="DO126" s="895"/>
      <c r="DP126" s="895"/>
      <c r="DQ126" s="895" t="s">
        <v>386</v>
      </c>
      <c r="DR126" s="895"/>
      <c r="DS126" s="895"/>
      <c r="DT126" s="895"/>
      <c r="DU126" s="895"/>
      <c r="DV126" s="872" t="s">
        <v>386</v>
      </c>
      <c r="DW126" s="872"/>
      <c r="DX126" s="872"/>
      <c r="DY126" s="872"/>
      <c r="DZ126" s="873"/>
    </row>
    <row r="127" spans="1:130" s="246" customFormat="1" ht="26.25" customHeight="1" x14ac:dyDescent="0.2">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386</v>
      </c>
      <c r="AB127" s="858"/>
      <c r="AC127" s="858"/>
      <c r="AD127" s="858"/>
      <c r="AE127" s="859"/>
      <c r="AF127" s="860" t="s">
        <v>439</v>
      </c>
      <c r="AG127" s="858"/>
      <c r="AH127" s="858"/>
      <c r="AI127" s="858"/>
      <c r="AJ127" s="859"/>
      <c r="AK127" s="860" t="s">
        <v>386</v>
      </c>
      <c r="AL127" s="858"/>
      <c r="AM127" s="858"/>
      <c r="AN127" s="858"/>
      <c r="AO127" s="859"/>
      <c r="AP127" s="905" t="s">
        <v>475</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386</v>
      </c>
      <c r="DR127" s="895"/>
      <c r="DS127" s="895"/>
      <c r="DT127" s="895"/>
      <c r="DU127" s="895"/>
      <c r="DV127" s="872" t="s">
        <v>475</v>
      </c>
      <c r="DW127" s="872"/>
      <c r="DX127" s="872"/>
      <c r="DY127" s="872"/>
      <c r="DZ127" s="873"/>
    </row>
    <row r="128" spans="1:130" s="246" customFormat="1" ht="26.25" customHeight="1" thickBot="1" x14ac:dyDescent="0.25">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795566</v>
      </c>
      <c r="AB128" s="879"/>
      <c r="AC128" s="879"/>
      <c r="AD128" s="879"/>
      <c r="AE128" s="880"/>
      <c r="AF128" s="881">
        <v>828430</v>
      </c>
      <c r="AG128" s="879"/>
      <c r="AH128" s="879"/>
      <c r="AI128" s="879"/>
      <c r="AJ128" s="880"/>
      <c r="AK128" s="881">
        <v>838754</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128</v>
      </c>
      <c r="BG128" s="865"/>
      <c r="BH128" s="865"/>
      <c r="BI128" s="865"/>
      <c r="BJ128" s="865"/>
      <c r="BK128" s="865"/>
      <c r="BL128" s="888"/>
      <c r="BM128" s="864">
        <v>12.52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v>277568</v>
      </c>
      <c r="DH128" s="869"/>
      <c r="DI128" s="869"/>
      <c r="DJ128" s="869"/>
      <c r="DK128" s="869"/>
      <c r="DL128" s="869">
        <v>245036</v>
      </c>
      <c r="DM128" s="869"/>
      <c r="DN128" s="869"/>
      <c r="DO128" s="869"/>
      <c r="DP128" s="869"/>
      <c r="DQ128" s="869">
        <v>215849</v>
      </c>
      <c r="DR128" s="869"/>
      <c r="DS128" s="869"/>
      <c r="DT128" s="869"/>
      <c r="DU128" s="869"/>
      <c r="DV128" s="870">
        <v>1.3</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19032250</v>
      </c>
      <c r="AB129" s="858"/>
      <c r="AC129" s="858"/>
      <c r="AD129" s="858"/>
      <c r="AE129" s="859"/>
      <c r="AF129" s="860">
        <v>19169046</v>
      </c>
      <c r="AG129" s="858"/>
      <c r="AH129" s="858"/>
      <c r="AI129" s="858"/>
      <c r="AJ129" s="859"/>
      <c r="AK129" s="860">
        <v>19462666</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436</v>
      </c>
      <c r="BG129" s="848"/>
      <c r="BH129" s="848"/>
      <c r="BI129" s="848"/>
      <c r="BJ129" s="848"/>
      <c r="BK129" s="848"/>
      <c r="BL129" s="849"/>
      <c r="BM129" s="847">
        <v>17.52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2162366</v>
      </c>
      <c r="AB130" s="858"/>
      <c r="AC130" s="858"/>
      <c r="AD130" s="858"/>
      <c r="AE130" s="859"/>
      <c r="AF130" s="860">
        <v>2219815</v>
      </c>
      <c r="AG130" s="858"/>
      <c r="AH130" s="858"/>
      <c r="AI130" s="858"/>
      <c r="AJ130" s="859"/>
      <c r="AK130" s="860">
        <v>2223722</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7.3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16869884</v>
      </c>
      <c r="AB131" s="841"/>
      <c r="AC131" s="841"/>
      <c r="AD131" s="841"/>
      <c r="AE131" s="842"/>
      <c r="AF131" s="843">
        <v>16949231</v>
      </c>
      <c r="AG131" s="841"/>
      <c r="AH131" s="841"/>
      <c r="AI131" s="841"/>
      <c r="AJ131" s="842"/>
      <c r="AK131" s="843">
        <v>17238944</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64.7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7.6714220439999998</v>
      </c>
      <c r="AB132" s="821"/>
      <c r="AC132" s="821"/>
      <c r="AD132" s="821"/>
      <c r="AE132" s="822"/>
      <c r="AF132" s="823">
        <v>7.5125650239999997</v>
      </c>
      <c r="AG132" s="821"/>
      <c r="AH132" s="821"/>
      <c r="AI132" s="821"/>
      <c r="AJ132" s="822"/>
      <c r="AK132" s="823">
        <v>6.8199537049999996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6.3</v>
      </c>
      <c r="AB133" s="800"/>
      <c r="AC133" s="800"/>
      <c r="AD133" s="800"/>
      <c r="AE133" s="801"/>
      <c r="AF133" s="799">
        <v>7.3</v>
      </c>
      <c r="AG133" s="800"/>
      <c r="AH133" s="800"/>
      <c r="AI133" s="800"/>
      <c r="AJ133" s="801"/>
      <c r="AK133" s="799">
        <v>7.3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fCbZaxP7hqZvEKc9eFV/x+/ne9oy6j0tIJPapRc9Vt3JQYndX2CvVDzLMM4KOBkA+tJNChsS5mxr7bddLQHoAQ==" saltValue="Ga8dXdhp3Zk72yG7A+/1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iiWheV1c6CQU8fHqx/7K42gAZWK8Gi+KBVulzk3sjApqWEn6vqQTvq6jwVu5G2ctYbmWACWiMV0ts9bCFxOMQ==" saltValue="z/tpJ3WB52JzWnsOlpbD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1COWEBnLkg8awfhCC2ZxzYUgtHYLZLA1pbFRhw+4CkgALn5Uh6amrMka6ASFV3JJ+K3drZYZp2QHQjHZQnlHYw==" saltValue="G45W/uYPVkFvEVXl95sgF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6148318</v>
      </c>
      <c r="AP9" s="312">
        <v>61009</v>
      </c>
      <c r="AQ9" s="313">
        <v>56739</v>
      </c>
      <c r="AR9" s="314">
        <v>7.5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371854</v>
      </c>
      <c r="AP10" s="315">
        <v>3690</v>
      </c>
      <c r="AQ10" s="316">
        <v>3644</v>
      </c>
      <c r="AR10" s="317">
        <v>1.3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85803</v>
      </c>
      <c r="AP11" s="315">
        <v>851</v>
      </c>
      <c r="AQ11" s="316">
        <v>3408</v>
      </c>
      <c r="AR11" s="317">
        <v>-75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508</v>
      </c>
      <c r="AR12" s="317" t="s">
        <v>515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v>12</v>
      </c>
      <c r="AR13" s="317" t="s">
        <v>515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313923</v>
      </c>
      <c r="AP14" s="315">
        <v>3115</v>
      </c>
      <c r="AQ14" s="316">
        <v>2329</v>
      </c>
      <c r="AR14" s="317">
        <v>33.700000000000003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50917</v>
      </c>
      <c r="AP15" s="315">
        <v>505</v>
      </c>
      <c r="AQ15" s="316">
        <v>1096</v>
      </c>
      <c r="AR15" s="317">
        <v>-53.9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-492469</v>
      </c>
      <c r="AP16" s="315">
        <v>-4887</v>
      </c>
      <c r="AQ16" s="316">
        <v>-4593</v>
      </c>
      <c r="AR16" s="317">
        <v>6.4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6478346</v>
      </c>
      <c r="AP17" s="315">
        <v>64284</v>
      </c>
      <c r="AQ17" s="316">
        <v>63141</v>
      </c>
      <c r="AR17" s="317">
        <v>1.8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6.11</v>
      </c>
      <c r="AP21" s="328">
        <v>6</v>
      </c>
      <c r="AQ21" s="329">
        <v>0.11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100.3</v>
      </c>
      <c r="AP22" s="333">
        <v>99.5</v>
      </c>
      <c r="AQ22" s="334">
        <v>0.8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2798264</v>
      </c>
      <c r="AP32" s="342">
        <v>27767</v>
      </c>
      <c r="AQ32" s="343">
        <v>32265</v>
      </c>
      <c r="AR32" s="344">
        <v>-13.9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v>1</v>
      </c>
      <c r="AR33" s="344" t="s">
        <v>515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v>32</v>
      </c>
      <c r="AR34" s="344" t="s">
        <v>515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805327</v>
      </c>
      <c r="AP35" s="342">
        <v>7991</v>
      </c>
      <c r="AQ35" s="343">
        <v>6764</v>
      </c>
      <c r="AR35" s="344">
        <v>18.100000000000001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192848</v>
      </c>
      <c r="AP36" s="342">
        <v>1914</v>
      </c>
      <c r="AQ36" s="343">
        <v>1228</v>
      </c>
      <c r="AR36" s="344">
        <v>55.9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v>441523</v>
      </c>
      <c r="AP37" s="342">
        <v>4381</v>
      </c>
      <c r="AQ37" s="343">
        <v>1060</v>
      </c>
      <c r="AR37" s="344">
        <v>313.3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v>202</v>
      </c>
      <c r="AP38" s="345">
        <v>2</v>
      </c>
      <c r="AQ38" s="346">
        <v>1</v>
      </c>
      <c r="AR38" s="334">
        <v>100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-838754</v>
      </c>
      <c r="AP39" s="342">
        <v>-8323</v>
      </c>
      <c r="AQ39" s="343">
        <v>-6969</v>
      </c>
      <c r="AR39" s="344">
        <v>19.399999999999999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-2223722</v>
      </c>
      <c r="AP40" s="342">
        <v>-22066</v>
      </c>
      <c r="AQ40" s="343">
        <v>-26451</v>
      </c>
      <c r="AR40" s="344">
        <v>-16.600000000000001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1175688</v>
      </c>
      <c r="AP41" s="342">
        <v>11666</v>
      </c>
      <c r="AQ41" s="343">
        <v>7931</v>
      </c>
      <c r="AR41" s="344">
        <v>47.1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2096333</v>
      </c>
      <c r="AN51" s="364">
        <v>21060</v>
      </c>
      <c r="AO51" s="365">
        <v>7.4</v>
      </c>
      <c r="AP51" s="366">
        <v>53605</v>
      </c>
      <c r="AQ51" s="367">
        <v>5.4</v>
      </c>
      <c r="AR51" s="368">
        <v>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869120</v>
      </c>
      <c r="AN52" s="372">
        <v>8731</v>
      </c>
      <c r="AO52" s="373">
        <v>118.9</v>
      </c>
      <c r="AP52" s="374">
        <v>28343</v>
      </c>
      <c r="AQ52" s="375">
        <v>11.7</v>
      </c>
      <c r="AR52" s="376">
        <v>107.2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2351230</v>
      </c>
      <c r="AN53" s="364">
        <v>23537</v>
      </c>
      <c r="AO53" s="365">
        <v>11.8</v>
      </c>
      <c r="AP53" s="366">
        <v>44267</v>
      </c>
      <c r="AQ53" s="367">
        <v>-17.399999999999999</v>
      </c>
      <c r="AR53" s="368">
        <v>29.2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1207586</v>
      </c>
      <c r="AN54" s="372">
        <v>12089</v>
      </c>
      <c r="AO54" s="373">
        <v>38.5</v>
      </c>
      <c r="AP54" s="374">
        <v>26161</v>
      </c>
      <c r="AQ54" s="375">
        <v>-7.7</v>
      </c>
      <c r="AR54" s="376">
        <v>46.2</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2763670</v>
      </c>
      <c r="AN55" s="364">
        <v>27585</v>
      </c>
      <c r="AO55" s="365">
        <v>17.2</v>
      </c>
      <c r="AP55" s="366">
        <v>40879</v>
      </c>
      <c r="AQ55" s="367">
        <v>-7.7</v>
      </c>
      <c r="AR55" s="368">
        <v>24.9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1347855</v>
      </c>
      <c r="AN56" s="372">
        <v>13453</v>
      </c>
      <c r="AO56" s="373">
        <v>11.3</v>
      </c>
      <c r="AP56" s="374">
        <v>24087</v>
      </c>
      <c r="AQ56" s="375">
        <v>-7.9</v>
      </c>
      <c r="AR56" s="376">
        <v>19.2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2847526</v>
      </c>
      <c r="AN57" s="364">
        <v>28329</v>
      </c>
      <c r="AO57" s="365">
        <v>2.7</v>
      </c>
      <c r="AP57" s="366">
        <v>42651</v>
      </c>
      <c r="AQ57" s="367">
        <v>4.3</v>
      </c>
      <c r="AR57" s="368">
        <v>-1.6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1412822</v>
      </c>
      <c r="AN58" s="372">
        <v>14055</v>
      </c>
      <c r="AO58" s="373">
        <v>4.5</v>
      </c>
      <c r="AP58" s="374">
        <v>22675</v>
      </c>
      <c r="AQ58" s="375">
        <v>-5.9</v>
      </c>
      <c r="AR58" s="376">
        <v>10.4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2267170</v>
      </c>
      <c r="AN59" s="364">
        <v>22497</v>
      </c>
      <c r="AO59" s="365">
        <v>-20.6</v>
      </c>
      <c r="AP59" s="366">
        <v>43226</v>
      </c>
      <c r="AQ59" s="367">
        <v>1.3</v>
      </c>
      <c r="AR59" s="368">
        <v>-21.9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964072</v>
      </c>
      <c r="AN60" s="372">
        <v>9566</v>
      </c>
      <c r="AO60" s="373">
        <v>-31.9</v>
      </c>
      <c r="AP60" s="374">
        <v>22622</v>
      </c>
      <c r="AQ60" s="375">
        <v>-0.2</v>
      </c>
      <c r="AR60" s="376">
        <v>-31.7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2465186</v>
      </c>
      <c r="AN61" s="379">
        <v>24602</v>
      </c>
      <c r="AO61" s="380">
        <v>3.7</v>
      </c>
      <c r="AP61" s="381">
        <v>44926</v>
      </c>
      <c r="AQ61" s="382">
        <v>-2.8</v>
      </c>
      <c r="AR61" s="368">
        <v>6.5</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1160291</v>
      </c>
      <c r="AN62" s="372">
        <v>11579</v>
      </c>
      <c r="AO62" s="373">
        <v>28.3</v>
      </c>
      <c r="AP62" s="374">
        <v>24778</v>
      </c>
      <c r="AQ62" s="375">
        <v>-2</v>
      </c>
      <c r="AR62" s="376">
        <v>30.3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p6ciRI361J3U7C+e9gKrvnbBwbJVCQy6+2gy3X7jhzAZdgPD4FLmaJN7L+9xx3KFz466qR7GKmsss4iw1Pwag==" saltValue="NhHpq5YuLAPYKjMWWnU7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0odSxFO/+T4WcrGgPiwZhTQI27oeMtMNJwQf1NppKQqymwKwlwPJDIz6iJREubxJxKktN7qAC22bFZovD1LHQ==" saltValue="l0Uw/qwm1Y1uWh/Hfo3z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oJo+/JtbUfYHdBYOIVvEy6acHUJzo96fA7ZHcQBE1FTv/WYiKuUR7ntPU1QED1FIzAlBz5pTOh/zdRWMYDpmQ==" saltValue="ESzIRHtXiagO8HqSaLq3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2" t="s">
        <v>3</v>
      </c>
      <c r="D47" s="1232"/>
      <c r="E47" s="1233"/>
      <c r="F47" s="11">
        <v>4.45</v>
      </c>
      <c r="G47" s="12">
        <v>6.58</v>
      </c>
      <c r="H47" s="12">
        <v>6.7</v>
      </c>
      <c r="I47" s="12">
        <v>8</v>
      </c>
      <c r="J47" s="13">
        <v>8.6300000000000008</v>
      </c>
    </row>
    <row r="48" spans="2:10" ht="57.75" customHeight="1" x14ac:dyDescent="0.2">
      <c r="B48" s="14"/>
      <c r="C48" s="1234" t="s">
        <v>4</v>
      </c>
      <c r="D48" s="1234"/>
      <c r="E48" s="1235"/>
      <c r="F48" s="15">
        <v>5.15</v>
      </c>
      <c r="G48" s="16">
        <v>5.38</v>
      </c>
      <c r="H48" s="16">
        <v>4.6100000000000003</v>
      </c>
      <c r="I48" s="16">
        <v>4.83</v>
      </c>
      <c r="J48" s="17">
        <v>4.9000000000000004</v>
      </c>
    </row>
    <row r="49" spans="2:10" ht="57.75" customHeight="1" thickBot="1" x14ac:dyDescent="0.25">
      <c r="B49" s="18"/>
      <c r="C49" s="1236" t="s">
        <v>5</v>
      </c>
      <c r="D49" s="1236"/>
      <c r="E49" s="1237"/>
      <c r="F49" s="19">
        <v>0.47</v>
      </c>
      <c r="G49" s="20">
        <v>2.48</v>
      </c>
      <c r="H49" s="20" t="s">
        <v>562</v>
      </c>
      <c r="I49" s="20">
        <v>1.59</v>
      </c>
      <c r="J49" s="21">
        <v>0.9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r8GUatIfsyaBC2nTCAyRW9SHpLWfpyk8Ck6kmiKFF7kjSeI64lVza9GWXtv/tqKxCB65JKOWMQcA5lKzMISOA==" saltValue="3YmN1BUzxhfKkq0KyAGa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2020-02-10T03:30:24Z</dcterms:created>
  <dcterms:modified xsi:type="dcterms:W3CDTF">2020-09-23T07:42:39Z</dcterms:modified>
  <cp:category/>
</cp:coreProperties>
</file>